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.199\alluserh\02営業工事部\デジタルビルダー\"/>
    </mc:Choice>
  </mc:AlternateContent>
  <xr:revisionPtr revIDLastSave="0" documentId="13_ncr:1_{0905056F-88CE-4D1F-A6A6-3DDC53785DA8}" xr6:coauthVersionLast="47" xr6:coauthVersionMax="47" xr10:uidLastSave="{00000000-0000-0000-0000-000000000000}"/>
  <bookViews>
    <workbookView xWindow="-108" yWindow="-108" windowWidth="23256" windowHeight="12456" tabRatio="809" activeTab="1" xr2:uid="{00000000-000D-0000-FFFF-FFFF00000000}"/>
  </bookViews>
  <sheets>
    <sheet name="指定請求書 " sheetId="7" r:id="rId1"/>
    <sheet name="指定請求書 (記入例） " sheetId="9" r:id="rId2"/>
    <sheet name="品名マスタ" sheetId="4" r:id="rId3"/>
  </sheets>
  <definedNames>
    <definedName name="_xlnm.Print_Area" localSheetId="0">'指定請求書 '!$A$1:$L$47</definedName>
    <definedName name="_xlnm.Print_Area" localSheetId="1">'指定請求書 (記入例） '!$A$1:$L$45</definedName>
    <definedName name="支払方法">#REF!</definedName>
    <definedName name="表">#REF!</definedName>
    <definedName name="預金">#REF!</definedName>
  </definedNames>
  <calcPr calcId="191029"/>
</workbook>
</file>

<file path=xl/calcChain.xml><?xml version="1.0" encoding="utf-8"?>
<calcChain xmlns="http://schemas.openxmlformats.org/spreadsheetml/2006/main">
  <c r="D13" i="9" l="1"/>
  <c r="C42" i="9"/>
  <c r="E42" i="9" s="1"/>
  <c r="C41" i="9"/>
  <c r="D41" i="9" s="1"/>
  <c r="E41" i="9" s="1"/>
  <c r="H40" i="9"/>
  <c r="I36" i="9"/>
  <c r="I35" i="9"/>
  <c r="I34" i="9"/>
  <c r="I33" i="9"/>
  <c r="I32" i="9"/>
  <c r="I31" i="9"/>
  <c r="I30" i="9"/>
  <c r="I29" i="9"/>
  <c r="I28" i="9"/>
  <c r="I27" i="9"/>
  <c r="I41" i="9" s="1"/>
  <c r="I24" i="9"/>
  <c r="I23" i="9"/>
  <c r="I22" i="9"/>
  <c r="I21" i="9"/>
  <c r="I20" i="9"/>
  <c r="I19" i="9"/>
  <c r="I18" i="9"/>
  <c r="I17" i="9"/>
  <c r="I16" i="9"/>
  <c r="I15" i="9"/>
  <c r="H42" i="7"/>
  <c r="I37" i="9" l="1"/>
  <c r="H41" i="9"/>
  <c r="J41" i="9" s="1"/>
  <c r="C40" i="9"/>
  <c r="C43" i="9" s="1"/>
  <c r="I25" i="9"/>
  <c r="I40" i="9"/>
  <c r="J40" i="9" s="1"/>
  <c r="C44" i="7"/>
  <c r="E44" i="7" s="1"/>
  <c r="C43" i="7"/>
  <c r="D43" i="7" s="1"/>
  <c r="E43" i="7" s="1"/>
  <c r="I38" i="7"/>
  <c r="I37" i="7"/>
  <c r="I36" i="7"/>
  <c r="I35" i="7"/>
  <c r="I34" i="7"/>
  <c r="I33" i="7"/>
  <c r="I32" i="7"/>
  <c r="I31" i="7"/>
  <c r="I30" i="7"/>
  <c r="I29" i="7"/>
  <c r="I26" i="7"/>
  <c r="I25" i="7"/>
  <c r="I24" i="7"/>
  <c r="I23" i="7"/>
  <c r="I22" i="7"/>
  <c r="I21" i="7"/>
  <c r="I20" i="7"/>
  <c r="I19" i="7"/>
  <c r="I18" i="7"/>
  <c r="I17" i="7"/>
  <c r="C42" i="7" l="1"/>
  <c r="C45" i="7" s="1"/>
  <c r="H43" i="7"/>
  <c r="H44" i="7" s="1"/>
  <c r="D40" i="9"/>
  <c r="D43" i="9" s="1"/>
  <c r="J42" i="9"/>
  <c r="H42" i="9"/>
  <c r="I42" i="9"/>
  <c r="I39" i="7"/>
  <c r="I27" i="7"/>
  <c r="I42" i="7"/>
  <c r="I43" i="7"/>
  <c r="J42" i="7" l="1"/>
  <c r="I44" i="7"/>
  <c r="E40" i="9"/>
  <c r="E43" i="9" s="1"/>
  <c r="J43" i="7"/>
  <c r="D42" i="7"/>
  <c r="D45" i="7" s="1"/>
  <c r="J44" i="7" l="1"/>
  <c r="E42" i="7"/>
  <c r="E45" i="7" s="1"/>
  <c r="D13" i="7" s="1"/>
</calcChain>
</file>

<file path=xl/sharedStrings.xml><?xml version="1.0" encoding="utf-8"?>
<sst xmlns="http://schemas.openxmlformats.org/spreadsheetml/2006/main" count="181" uniqueCount="65">
  <si>
    <t>日本自動機工株式会社　御中</t>
  </si>
  <si>
    <t>締日</t>
  </si>
  <si>
    <t>登録番号</t>
  </si>
  <si>
    <t>住所社名</t>
  </si>
  <si>
    <t>銀    行</t>
  </si>
  <si>
    <t>銀行</t>
  </si>
  <si>
    <t>支    店</t>
  </si>
  <si>
    <t>支店</t>
  </si>
  <si>
    <t>種    別</t>
  </si>
  <si>
    <t>口座番号</t>
  </si>
  <si>
    <t>電話番号</t>
  </si>
  <si>
    <t>担当者</t>
  </si>
  <si>
    <t>口座名義(ｶﾅ)</t>
  </si>
  <si>
    <t>月日</t>
  </si>
  <si>
    <t>工番</t>
  </si>
  <si>
    <t>数量</t>
  </si>
  <si>
    <t>単位</t>
  </si>
  <si>
    <t>単価</t>
  </si>
  <si>
    <t>金額（税抜）</t>
  </si>
  <si>
    <t>税区分</t>
  </si>
  <si>
    <t>備考(出来高等）</t>
  </si>
  <si>
    <t>【点検】</t>
  </si>
  <si>
    <t>税抜金額</t>
  </si>
  <si>
    <t>税額</t>
  </si>
  <si>
    <t>税込金額</t>
  </si>
  <si>
    <t>10％消費税</t>
  </si>
  <si>
    <t>軽減税率</t>
  </si>
  <si>
    <t>非課税</t>
  </si>
  <si>
    <t>税抜小計</t>
    <rPh sb="0" eb="2">
      <t>ゼイヌキ</t>
    </rPh>
    <rPh sb="2" eb="4">
      <t>ショウケイ</t>
    </rPh>
    <phoneticPr fontId="3"/>
  </si>
  <si>
    <t>消費税</t>
    <rPh sb="0" eb="3">
      <t>ショウヒゼイ</t>
    </rPh>
    <phoneticPr fontId="3"/>
  </si>
  <si>
    <t>工事</t>
    <phoneticPr fontId="3"/>
  </si>
  <si>
    <t>点検</t>
    <phoneticPr fontId="3"/>
  </si>
  <si>
    <t>据付費</t>
    <rPh sb="0" eb="3">
      <t>スエツケヒ</t>
    </rPh>
    <phoneticPr fontId="3"/>
  </si>
  <si>
    <t>点検費</t>
    <rPh sb="0" eb="3">
      <t>テンケンヒ</t>
    </rPh>
    <phoneticPr fontId="3"/>
  </si>
  <si>
    <t>土木工事費</t>
    <rPh sb="0" eb="5">
      <t>ドボクコウジヒ</t>
    </rPh>
    <phoneticPr fontId="3"/>
  </si>
  <si>
    <t>電気工事費</t>
    <rPh sb="0" eb="5">
      <t>デンキコウジヒ</t>
    </rPh>
    <phoneticPr fontId="3"/>
  </si>
  <si>
    <t>物件名</t>
    <rPh sb="0" eb="3">
      <t>ブッケンメイ</t>
    </rPh>
    <phoneticPr fontId="3"/>
  </si>
  <si>
    <t>式</t>
    <rPh sb="0" eb="1">
      <t>シキ</t>
    </rPh>
    <phoneticPr fontId="3"/>
  </si>
  <si>
    <t>点検完了日</t>
    <rPh sb="0" eb="5">
      <t>テンケンカンリョウビ</t>
    </rPh>
    <phoneticPr fontId="3"/>
  </si>
  <si>
    <t>合計</t>
    <rPh sb="0" eb="2">
      <t>ゴウケイ</t>
    </rPh>
    <phoneticPr fontId="3"/>
  </si>
  <si>
    <t>工事一式</t>
    <rPh sb="0" eb="2">
      <t>コウジ</t>
    </rPh>
    <rPh sb="2" eb="4">
      <t>イッシキ</t>
    </rPh>
    <phoneticPr fontId="3"/>
  </si>
  <si>
    <t>総計</t>
    <rPh sb="0" eb="2">
      <t>ソウケイ</t>
    </rPh>
    <phoneticPr fontId="3"/>
  </si>
  <si>
    <t>【工事】</t>
    <phoneticPr fontId="3"/>
  </si>
  <si>
    <t>重機費</t>
    <rPh sb="0" eb="3">
      <t>ジュウキヒ</t>
    </rPh>
    <phoneticPr fontId="3"/>
  </si>
  <si>
    <t>その他</t>
    <rPh sb="2" eb="3">
      <t>タ</t>
    </rPh>
    <phoneticPr fontId="3"/>
  </si>
  <si>
    <t>点検小計（税抜）</t>
    <rPh sb="0" eb="2">
      <t>テンケン</t>
    </rPh>
    <rPh sb="2" eb="4">
      <t>ショウケイ</t>
    </rPh>
    <rPh sb="5" eb="7">
      <t>ゼイヌキ</t>
    </rPh>
    <phoneticPr fontId="3"/>
  </si>
  <si>
    <t>工事小計（税抜き）</t>
    <rPh sb="0" eb="2">
      <t>コウジ</t>
    </rPh>
    <rPh sb="2" eb="4">
      <t>ショウケイ</t>
    </rPh>
    <rPh sb="5" eb="7">
      <t>ゼイヌ</t>
    </rPh>
    <phoneticPr fontId="3"/>
  </si>
  <si>
    <t>指定請求書</t>
    <phoneticPr fontId="3"/>
  </si>
  <si>
    <t>種別</t>
    <rPh sb="0" eb="2">
      <t>シュベツ</t>
    </rPh>
    <phoneticPr fontId="3"/>
  </si>
  <si>
    <t>〇月10日又は末日</t>
    <rPh sb="1" eb="2">
      <t>ガツ</t>
    </rPh>
    <rPh sb="4" eb="5">
      <t>ニチ</t>
    </rPh>
    <rPh sb="5" eb="6">
      <t>マタ</t>
    </rPh>
    <rPh sb="7" eb="8">
      <t>マツ</t>
    </rPh>
    <rPh sb="8" eb="9">
      <t>ニチ</t>
    </rPh>
    <phoneticPr fontId="3"/>
  </si>
  <si>
    <t>T12345678999（インボイス番号）</t>
    <rPh sb="18" eb="20">
      <t>バンゴウ</t>
    </rPh>
    <phoneticPr fontId="3"/>
  </si>
  <si>
    <t>〒〇〇〇-〇〇〇〇</t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</si>
  <si>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</si>
  <si>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</si>
  <si>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〇/〇</t>
    <phoneticPr fontId="3"/>
  </si>
  <si>
    <t>〇-〇〇-〇〇〇</t>
    <phoneticPr fontId="3"/>
  </si>
  <si>
    <t>△△堰補修</t>
    <rPh sb="2" eb="3">
      <t>セキ</t>
    </rPh>
    <rPh sb="3" eb="5">
      <t>ホシュウ</t>
    </rPh>
    <phoneticPr fontId="3"/>
  </si>
  <si>
    <t>出来高</t>
    <rPh sb="0" eb="2">
      <t>デキ</t>
    </rPh>
    <rPh sb="2" eb="3">
      <t>タカ</t>
    </rPh>
    <phoneticPr fontId="3"/>
  </si>
  <si>
    <t>□□堰据付</t>
    <rPh sb="2" eb="3">
      <t>セキ</t>
    </rPh>
    <rPh sb="3" eb="5">
      <t>スエツケ</t>
    </rPh>
    <phoneticPr fontId="3"/>
  </si>
  <si>
    <t>〇〇堰点検R〇</t>
    <rPh sb="2" eb="3">
      <t>セキ</t>
    </rPh>
    <rPh sb="3" eb="5">
      <t>テンケン</t>
    </rPh>
    <phoneticPr fontId="3"/>
  </si>
  <si>
    <t>△△堰点検</t>
    <rPh sb="2" eb="3">
      <t>セキ</t>
    </rPh>
    <rPh sb="3" eb="5">
      <t>テンケン</t>
    </rPh>
    <phoneticPr fontId="3"/>
  </si>
  <si>
    <t>□□堰点検R〇</t>
    <rPh sb="2" eb="3">
      <t>セキ</t>
    </rPh>
    <rPh sb="3" eb="5">
      <t>テンケン</t>
    </rPh>
    <phoneticPr fontId="3"/>
  </si>
  <si>
    <t>合計</t>
    <phoneticPr fontId="3"/>
  </si>
  <si>
    <t>合計</t>
    <phoneticPr fontId="3"/>
  </si>
  <si>
    <t>ご請求額</t>
    <rPh sb="1" eb="4">
      <t>セイキュウガク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</si>
</sst>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&quot;;@"/>
    <numFmt numFmtId="177" formatCode="mm/dd;@"/>
    <numFmt numFmtId="178" formatCode="#,##0_);[Red]\(#,##0\)"/>
  </numFmts>
  <fonts count="14" x14ac:knownFonts="1"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22"/>
      <name val="ＭＳ 明朝"/>
      <family val="1"/>
      <charset val="128"/>
    </font>
    <font>
      <b/>
      <sz val="3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38" fontId="4" fillId="0" borderId="0"/>
    <xf numFmtId="38" fontId="4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38" fontId="1" fillId="0" borderId="9" xfId="1" applyFont="1" applyBorder="1" applyAlignment="1">
      <alignment vertical="center" shrinkToFit="1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178" fontId="1" fillId="0" borderId="0" xfId="0" applyNumberFormat="1" applyFont="1" applyAlignment="1" applyProtection="1">
      <alignment vertical="center" wrapText="1"/>
      <protection locked="0"/>
    </xf>
    <xf numFmtId="0" fontId="0" fillId="4" borderId="9" xfId="0" applyFill="1" applyBorder="1" applyProtection="1">
      <protection locked="0"/>
    </xf>
    <xf numFmtId="0" fontId="10" fillId="0" borderId="0" xfId="0" applyFont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38" fontId="1" fillId="0" borderId="9" xfId="1" applyFont="1" applyBorder="1" applyAlignment="1" applyProtection="1">
      <alignment vertical="center" shrinkToFit="1"/>
      <protection locked="0"/>
    </xf>
    <xf numFmtId="38" fontId="9" fillId="0" borderId="0" xfId="0" applyNumberFormat="1" applyFont="1" applyProtection="1">
      <protection locked="0"/>
    </xf>
    <xf numFmtId="38" fontId="0" fillId="0" borderId="0" xfId="0" applyNumberFormat="1" applyProtection="1">
      <protection locked="0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vertical="center" wrapText="1"/>
      <protection locked="0"/>
    </xf>
    <xf numFmtId="38" fontId="1" fillId="0" borderId="2" xfId="0" applyNumberFormat="1" applyFont="1" applyBorder="1" applyAlignment="1" applyProtection="1">
      <alignment horizontal="right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177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5" fillId="4" borderId="32" xfId="0" applyFont="1" applyFill="1" applyBorder="1" applyAlignment="1" applyProtection="1">
      <alignment vertical="center"/>
      <protection locked="0"/>
    </xf>
    <xf numFmtId="0" fontId="5" fillId="4" borderId="34" xfId="0" applyFont="1" applyFill="1" applyBorder="1" applyAlignment="1" applyProtection="1">
      <alignment vertical="center"/>
      <protection locked="0"/>
    </xf>
    <xf numFmtId="177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vertical="center" wrapText="1"/>
      <protection locked="0"/>
    </xf>
    <xf numFmtId="0" fontId="1" fillId="4" borderId="19" xfId="0" applyFont="1" applyFill="1" applyBorder="1" applyAlignment="1">
      <alignment horizontal="center" vertical="center" wrapText="1"/>
    </xf>
    <xf numFmtId="38" fontId="1" fillId="4" borderId="21" xfId="1" applyFont="1" applyFill="1" applyBorder="1" applyAlignment="1" applyProtection="1">
      <alignment vertical="center" shrinkToFi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38" fontId="1" fillId="4" borderId="44" xfId="1" applyFont="1" applyFill="1" applyBorder="1" applyAlignment="1" applyProtection="1">
      <alignment vertical="center" shrinkToFit="1"/>
      <protection locked="0"/>
    </xf>
    <xf numFmtId="177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1" fillId="4" borderId="33" xfId="0" applyFont="1" applyFill="1" applyBorder="1" applyAlignment="1">
      <alignment horizontal="center" vertical="center" wrapText="1"/>
    </xf>
    <xf numFmtId="38" fontId="1" fillId="4" borderId="28" xfId="1" applyFont="1" applyFill="1" applyBorder="1" applyAlignment="1" applyProtection="1">
      <alignment vertical="center" shrinkToFit="1"/>
      <protection locked="0"/>
    </xf>
    <xf numFmtId="38" fontId="1" fillId="5" borderId="45" xfId="1" applyFont="1" applyFill="1" applyBorder="1" applyAlignment="1">
      <alignment vertical="center" shrinkToFit="1"/>
    </xf>
    <xf numFmtId="38" fontId="1" fillId="5" borderId="3" xfId="1" applyFont="1" applyFill="1" applyBorder="1" applyAlignment="1">
      <alignment vertical="center" shrinkToFit="1"/>
    </xf>
    <xf numFmtId="38" fontId="1" fillId="5" borderId="9" xfId="0" applyNumberFormat="1" applyFont="1" applyFill="1" applyBorder="1" applyAlignment="1">
      <alignment vertical="center" shrinkToFit="1"/>
    </xf>
    <xf numFmtId="0" fontId="1" fillId="5" borderId="13" xfId="0" applyFont="1" applyFill="1" applyBorder="1" applyAlignment="1" applyProtection="1">
      <alignment vertical="center"/>
      <protection locked="0"/>
    </xf>
    <xf numFmtId="0" fontId="1" fillId="5" borderId="9" xfId="0" applyFont="1" applyFill="1" applyBorder="1" applyAlignment="1" applyProtection="1">
      <alignment vertical="center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38" fontId="1" fillId="5" borderId="9" xfId="1" applyFont="1" applyFill="1" applyBorder="1" applyAlignment="1">
      <alignment vertical="center" shrinkToFit="1"/>
    </xf>
    <xf numFmtId="38" fontId="8" fillId="5" borderId="9" xfId="1" applyFont="1" applyFill="1" applyBorder="1" applyAlignment="1">
      <alignment vertical="center" shrinkToFit="1"/>
    </xf>
    <xf numFmtId="38" fontId="9" fillId="0" borderId="9" xfId="0" applyNumberFormat="1" applyFont="1" applyBorder="1" applyAlignment="1">
      <alignment vertical="center"/>
    </xf>
    <xf numFmtId="38" fontId="0" fillId="0" borderId="9" xfId="0" applyNumberFormat="1" applyBorder="1" applyAlignment="1">
      <alignment vertical="center"/>
    </xf>
    <xf numFmtId="38" fontId="9" fillId="0" borderId="9" xfId="0" applyNumberFormat="1" applyFont="1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9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9" fontId="1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45" xfId="0" applyFont="1" applyFill="1" applyBorder="1" applyAlignment="1" applyProtection="1">
      <alignment horizontal="center" vertical="center" wrapText="1"/>
      <protection locked="0"/>
    </xf>
    <xf numFmtId="0" fontId="1" fillId="6" borderId="46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38" fontId="0" fillId="4" borderId="40" xfId="0" applyNumberFormat="1" applyFill="1" applyBorder="1" applyProtection="1">
      <protection locked="0"/>
    </xf>
    <xf numFmtId="0" fontId="1" fillId="4" borderId="47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4" borderId="49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56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56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center" vertical="center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38" fontId="10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50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Protection="1">
      <protection locked="0"/>
    </xf>
    <xf numFmtId="176" fontId="5" fillId="4" borderId="19" xfId="0" applyNumberFormat="1" applyFont="1" applyFill="1" applyBorder="1" applyAlignment="1" applyProtection="1">
      <alignment horizontal="left" vertical="center"/>
      <protection locked="0"/>
    </xf>
    <xf numFmtId="0" fontId="0" fillId="4" borderId="20" xfId="0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Protection="1">
      <protection locked="0"/>
    </xf>
    <xf numFmtId="0" fontId="5" fillId="4" borderId="12" xfId="0" applyFont="1" applyFill="1" applyBorder="1" applyAlignment="1" applyProtection="1">
      <alignment vertical="center"/>
      <protection locked="0"/>
    </xf>
    <xf numFmtId="0" fontId="0" fillId="4" borderId="5" xfId="0" applyFill="1" applyBorder="1" applyProtection="1"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0" fillId="4" borderId="1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5" fillId="5" borderId="37" xfId="0" applyFont="1" applyFill="1" applyBorder="1" applyAlignment="1" applyProtection="1">
      <alignment horizontal="center" vertical="center"/>
      <protection locked="0"/>
    </xf>
    <xf numFmtId="0" fontId="0" fillId="5" borderId="5" xfId="0" applyFill="1" applyBorder="1" applyProtection="1"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0" fontId="0" fillId="4" borderId="29" xfId="0" applyFill="1" applyBorder="1" applyProtection="1"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0" fillId="5" borderId="27" xfId="0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Protection="1">
      <protection locked="0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5" fillId="4" borderId="43" xfId="0" applyFont="1" applyFill="1" applyBorder="1" applyAlignment="1" applyProtection="1">
      <alignment horizontal="left" vertical="center"/>
      <protection locked="0"/>
    </xf>
    <xf numFmtId="0" fontId="5" fillId="4" borderId="38" xfId="0" applyFont="1" applyFill="1" applyBorder="1" applyAlignment="1" applyProtection="1">
      <alignment horizontal="left" vertical="center"/>
      <protection locked="0"/>
    </xf>
    <xf numFmtId="0" fontId="0" fillId="5" borderId="24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35" xfId="0" applyFont="1" applyFill="1" applyBorder="1" applyAlignment="1" applyProtection="1">
      <alignment vertical="center"/>
      <protection locked="0"/>
    </xf>
    <xf numFmtId="0" fontId="0" fillId="4" borderId="36" xfId="0" applyFill="1" applyBorder="1" applyProtection="1">
      <protection locked="0"/>
    </xf>
    <xf numFmtId="0" fontId="5" fillId="4" borderId="14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0" fillId="4" borderId="30" xfId="0" applyFill="1" applyBorder="1" applyProtection="1"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5" borderId="39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0" fillId="6" borderId="3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8" xfId="0" applyFont="1" applyFill="1" applyBorder="1" applyAlignment="1" applyProtection="1">
      <alignment vertical="center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5" fontId="1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4" borderId="35" xfId="0" applyFont="1" applyFill="1" applyBorder="1" applyAlignment="1" applyProtection="1">
      <alignment vertical="center"/>
      <protection locked="0"/>
    </xf>
    <xf numFmtId="0" fontId="1" fillId="4" borderId="18" xfId="0" applyFont="1" applyFill="1" applyBorder="1" applyAlignment="1" applyProtection="1">
      <alignment vertical="center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vertical="center"/>
      <protection locked="0"/>
    </xf>
    <xf numFmtId="0" fontId="1" fillId="4" borderId="27" xfId="0" applyFont="1" applyFill="1" applyBorder="1" applyAlignment="1" applyProtection="1">
      <alignment vertical="center"/>
      <protection locked="0"/>
    </xf>
    <xf numFmtId="0" fontId="1" fillId="4" borderId="19" xfId="0" applyFont="1" applyFill="1" applyBorder="1" applyAlignment="1" applyProtection="1">
      <alignment vertical="center" wrapText="1"/>
      <protection locked="0"/>
    </xf>
    <xf numFmtId="0" fontId="0" fillId="4" borderId="18" xfId="0" applyFill="1" applyBorder="1" applyProtection="1"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0" fillId="4" borderId="8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177" fontId="1" fillId="7" borderId="35" xfId="0" applyNumberFormat="1" applyFont="1" applyFill="1" applyBorder="1" applyAlignment="1">
      <alignment horizontal="center" vertical="center" wrapText="1"/>
    </xf>
    <xf numFmtId="177" fontId="1" fillId="7" borderId="36" xfId="0" applyNumberFormat="1" applyFont="1" applyFill="1" applyBorder="1" applyAlignment="1">
      <alignment horizontal="center" vertical="center" wrapText="1"/>
    </xf>
    <xf numFmtId="177" fontId="1" fillId="7" borderId="18" xfId="0" applyNumberFormat="1" applyFont="1" applyFill="1" applyBorder="1" applyAlignment="1">
      <alignment horizontal="center" vertical="center" wrapText="1"/>
    </xf>
    <xf numFmtId="38" fontId="1" fillId="0" borderId="9" xfId="0" applyNumberFormat="1" applyFont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Z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5</xdr:row>
          <xdr:rowOff>38100</xdr:rowOff>
        </xdr:from>
        <xdr:to>
          <xdr:col>4</xdr:col>
          <xdr:colOff>762000</xdr:colOff>
          <xdr:row>6</xdr:row>
          <xdr:rowOff>30480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免税事業者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5</xdr:row>
          <xdr:rowOff>38100</xdr:rowOff>
        </xdr:from>
        <xdr:to>
          <xdr:col>4</xdr:col>
          <xdr:colOff>762000</xdr:colOff>
          <xdr:row>6</xdr:row>
          <xdr:rowOff>30480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免税事業者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552450</xdr:colOff>
      <xdr:row>6</xdr:row>
      <xdr:rowOff>152400</xdr:rowOff>
    </xdr:from>
    <xdr:to>
      <xdr:col>20</xdr:col>
      <xdr:colOff>419100</xdr:colOff>
      <xdr:row>11</xdr:row>
      <xdr:rowOff>200025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9709D1A-C139-4AF6-8AF6-CF4275D109E7}"/>
            </a:ext>
          </a:extLst>
        </xdr:cNvPr>
        <xdr:cNvSpPr/>
      </xdr:nvSpPr>
      <xdr:spPr bwMode="auto">
        <a:xfrm>
          <a:off x="11220450" y="1343025"/>
          <a:ext cx="2962275" cy="1285875"/>
        </a:xfrm>
        <a:prstGeom prst="wedgeRectCallout">
          <a:avLst>
            <a:gd name="adj1" fmla="val -134535"/>
            <a:gd name="adj2" fmla="val -37573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600"/>
            <a:t>複数口座をお持ちの会社様は、弊社との取引きがある口座の記入をお願いいたします。</a:t>
          </a:r>
          <a:endParaRPr kumimoji="1" lang="en-US" altLang="ja-JP" sz="1600"/>
        </a:p>
        <a:p>
          <a:pPr algn="l"/>
          <a:r>
            <a:rPr kumimoji="1" lang="ja-JP" altLang="en-US" sz="1100"/>
            <a:t>　　　</a:t>
          </a:r>
        </a:p>
      </xdr:txBody>
    </xdr:sp>
    <xdr:clientData/>
  </xdr:twoCellAnchor>
  <xdr:twoCellAnchor>
    <xdr:from>
      <xdr:col>15</xdr:col>
      <xdr:colOff>133350</xdr:colOff>
      <xdr:row>14</xdr:row>
      <xdr:rowOff>276225</xdr:rowOff>
    </xdr:from>
    <xdr:to>
      <xdr:col>24</xdr:col>
      <xdr:colOff>447675</xdr:colOff>
      <xdr:row>31</xdr:row>
      <xdr:rowOff>28575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F971714-BA85-4385-90A1-0A50AC6167A7}"/>
            </a:ext>
          </a:extLst>
        </xdr:cNvPr>
        <xdr:cNvSpPr/>
      </xdr:nvSpPr>
      <xdr:spPr bwMode="auto">
        <a:xfrm>
          <a:off x="10801350" y="3419475"/>
          <a:ext cx="5886450" cy="4962525"/>
        </a:xfrm>
        <a:prstGeom prst="wedgeRoundRectCallout">
          <a:avLst>
            <a:gd name="adj1" fmla="val -83086"/>
            <a:gd name="adj2" fmla="val -4175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記載上の注意</a:t>
          </a:r>
          <a:r>
            <a:rPr kumimoji="1" lang="en-US" altLang="ja-JP" sz="1600"/>
            <a:t>】</a:t>
          </a:r>
        </a:p>
        <a:p>
          <a:pPr algn="l"/>
          <a:r>
            <a:rPr kumimoji="1" lang="ja-JP" altLang="en-US" sz="1600"/>
            <a:t>１．提出部数</a:t>
          </a:r>
          <a:endParaRPr kumimoji="1" lang="en-US" altLang="ja-JP" sz="1600"/>
        </a:p>
        <a:p>
          <a:pPr algn="l"/>
          <a:r>
            <a:rPr kumimoji="1" lang="ja-JP" altLang="en-US" sz="1600"/>
            <a:t>提出部署ごと（本社</a:t>
          </a:r>
          <a:r>
            <a:rPr kumimoji="1" lang="en-US" altLang="ja-JP" sz="1600"/>
            <a:t>G</a:t>
          </a:r>
          <a:r>
            <a:rPr kumimoji="1" lang="ja-JP" altLang="en-US" sz="1600"/>
            <a:t>、関東</a:t>
          </a:r>
          <a:r>
            <a:rPr kumimoji="1" lang="en-US" altLang="ja-JP" sz="1600"/>
            <a:t>G</a:t>
          </a:r>
          <a:r>
            <a:rPr kumimoji="1" lang="ja-JP" altLang="en-US" sz="1600"/>
            <a:t>、東北支店）に作成をお願いいたします。</a:t>
          </a:r>
          <a:endParaRPr kumimoji="1" lang="en-US" altLang="ja-JP" sz="1600"/>
        </a:p>
        <a:p>
          <a:pPr algn="l"/>
          <a:r>
            <a:rPr kumimoji="1" lang="ja-JP" altLang="en-US" sz="1600"/>
            <a:t>２．記入箇所</a:t>
          </a:r>
          <a:endParaRPr kumimoji="1" lang="en-US" altLang="ja-JP" sz="1600"/>
        </a:p>
        <a:p>
          <a:pPr algn="l"/>
          <a:r>
            <a:rPr kumimoji="1" lang="ja-JP" altLang="en-US" sz="1600"/>
            <a:t>太枠内（ピンクぬりつぶし部分）の各項目を記入してください。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青の項目はプルダウンにて選択してください。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備考欄には、工事の出来高等の記載をお願いいたします。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点検項目の備考欄には</a:t>
          </a:r>
          <a:r>
            <a:rPr kumimoji="1" lang="ja-JP" altLang="en-US" sz="1600" b="1"/>
            <a:t>必ず</a:t>
          </a:r>
          <a:r>
            <a:rPr kumimoji="1" lang="ja-JP" altLang="en-US" sz="1600"/>
            <a:t>点検完了日の記載をお願いいたします。</a:t>
          </a:r>
          <a:endParaRPr kumimoji="1" lang="en-US" altLang="ja-JP" sz="1600"/>
        </a:p>
        <a:p>
          <a:pPr algn="l"/>
          <a:r>
            <a:rPr kumimoji="1" lang="ja-JP" altLang="en-US" sz="1600"/>
            <a:t>３．税区分</a:t>
          </a:r>
          <a:endParaRPr kumimoji="1" lang="en-US" altLang="ja-JP" sz="1600"/>
        </a:p>
        <a:p>
          <a:pPr algn="l"/>
          <a:r>
            <a:rPr kumimoji="1" lang="ja-JP" altLang="en-US" sz="1600"/>
            <a:t>軽減税と非課税は税区分にて下記の選択をお願いいたします。</a:t>
          </a:r>
          <a:endParaRPr kumimoji="1" lang="en-US" altLang="ja-JP" sz="1600"/>
        </a:p>
        <a:p>
          <a:pPr algn="l"/>
          <a:r>
            <a:rPr kumimoji="1" lang="en-US" altLang="ja-JP" sz="1600" b="1">
              <a:solidFill>
                <a:srgbClr val="FF0000"/>
              </a:solidFill>
            </a:rPr>
            <a:t>10</a:t>
          </a:r>
          <a:r>
            <a:rPr kumimoji="1" lang="ja-JP" altLang="en-US" sz="1600" b="1">
              <a:solidFill>
                <a:srgbClr val="FF0000"/>
              </a:solidFill>
            </a:rPr>
            <a:t>％消費税対象　　　→　「空欄」　</a:t>
          </a:r>
          <a:r>
            <a:rPr kumimoji="1" lang="en-US" altLang="ja-JP" sz="1600" b="1">
              <a:solidFill>
                <a:srgbClr val="FF0000"/>
              </a:solidFill>
            </a:rPr>
            <a:t>(</a:t>
          </a:r>
          <a:r>
            <a:rPr kumimoji="1" lang="ja-JP" altLang="en-US" sz="1600" b="1">
              <a:solidFill>
                <a:srgbClr val="FF0000"/>
              </a:solidFill>
            </a:rPr>
            <a:t>未選択）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en-US" altLang="ja-JP" sz="1600"/>
            <a:t>8</a:t>
          </a:r>
          <a:r>
            <a:rPr kumimoji="1" lang="ja-JP" altLang="en-US" sz="1600"/>
            <a:t>％軽減税対象　　　</a:t>
          </a:r>
          <a:r>
            <a:rPr kumimoji="1" lang="ja-JP" altLang="en-US" sz="1600" baseline="0"/>
            <a:t>  </a:t>
          </a:r>
          <a:r>
            <a:rPr kumimoji="1" lang="ja-JP" altLang="en-US" sz="1600"/>
            <a:t>→　「軽減</a:t>
          </a:r>
          <a:r>
            <a:rPr kumimoji="1" lang="en-US" altLang="ja-JP" sz="1600"/>
            <a:t>8</a:t>
          </a:r>
          <a:r>
            <a:rPr kumimoji="1" lang="ja-JP" altLang="en-US" sz="1600"/>
            <a:t>％」を選択</a:t>
          </a:r>
          <a:endParaRPr kumimoji="1" lang="en-US" altLang="ja-JP" sz="1600"/>
        </a:p>
        <a:p>
          <a:pPr algn="l"/>
          <a:r>
            <a:rPr kumimoji="1" lang="ja-JP" altLang="en-US" sz="1600"/>
            <a:t>非課税対象　　　　　　→　「非課税」を選択</a:t>
          </a:r>
          <a:endParaRPr kumimoji="1" lang="en-US" altLang="ja-JP" sz="1600"/>
        </a:p>
        <a:p>
          <a:pPr algn="l"/>
          <a:r>
            <a:rPr kumimoji="1" lang="ja-JP" altLang="en-US" sz="1600"/>
            <a:t>４．作成した請求書は</a:t>
          </a:r>
          <a:r>
            <a:rPr kumimoji="1" lang="en-US" altLang="ja-JP" sz="1600"/>
            <a:t>PDF</a:t>
          </a:r>
          <a:r>
            <a:rPr kumimoji="1" lang="ja-JP" altLang="en-US" sz="1600"/>
            <a:t>へ変換しデジタルビルダーへ添付してください。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見積書等ある場合も</a:t>
          </a:r>
          <a:r>
            <a:rPr kumimoji="1" lang="en-US" altLang="ja-JP" sz="1600"/>
            <a:t>PDF</a:t>
          </a:r>
          <a:r>
            <a:rPr kumimoji="1" lang="ja-JP" altLang="en-US" sz="1600"/>
            <a:t>へ変換し添付をお願いいたします。　</a:t>
          </a:r>
        </a:p>
      </xdr:txBody>
    </xdr:sp>
    <xdr:clientData/>
  </xdr:twoCellAnchor>
  <xdr:twoCellAnchor>
    <xdr:from>
      <xdr:col>12</xdr:col>
      <xdr:colOff>561975</xdr:colOff>
      <xdr:row>0</xdr:row>
      <xdr:rowOff>200025</xdr:rowOff>
    </xdr:from>
    <xdr:to>
      <xdr:col>18</xdr:col>
      <xdr:colOff>152400</xdr:colOff>
      <xdr:row>4</xdr:row>
      <xdr:rowOff>238125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8F57922-AA70-5F97-37F1-584FCFFA3AF9}"/>
            </a:ext>
          </a:extLst>
        </xdr:cNvPr>
        <xdr:cNvSpPr/>
      </xdr:nvSpPr>
      <xdr:spPr bwMode="auto">
        <a:xfrm>
          <a:off x="9372600" y="200025"/>
          <a:ext cx="3305175" cy="73342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 　記入内容等、不明点の場合は提出部署（本社</a:t>
          </a:r>
          <a:r>
            <a:rPr kumimoji="1" lang="en-US" altLang="ja-JP" sz="1100"/>
            <a:t>G,</a:t>
          </a:r>
          <a:r>
            <a:rPr kumimoji="1" lang="ja-JP" altLang="en-US" sz="1100"/>
            <a:t>関東</a:t>
          </a:r>
          <a:r>
            <a:rPr kumimoji="1" lang="en-US" altLang="ja-JP" sz="1100"/>
            <a:t>G,</a:t>
          </a:r>
          <a:r>
            <a:rPr kumimoji="1" lang="ja-JP" altLang="en-US" sz="1100"/>
            <a:t>東北支店）各担当者へ問合せをお願いいたします。</a:t>
          </a:r>
        </a:p>
      </xdr:txBody>
    </xdr:sp>
    <xdr:clientData/>
  </xdr:twoCellAnchor>
  <xdr:twoCellAnchor>
    <xdr:from>
      <xdr:col>12</xdr:col>
      <xdr:colOff>38101</xdr:colOff>
      <xdr:row>11</xdr:row>
      <xdr:rowOff>209550</xdr:rowOff>
    </xdr:from>
    <xdr:to>
      <xdr:col>17</xdr:col>
      <xdr:colOff>85726</xdr:colOff>
      <xdr:row>14</xdr:row>
      <xdr:rowOff>285749</xdr:rowOff>
    </xdr:to>
    <xdr:sp macro="" textlink="">
      <xdr:nvSpPr>
        <xdr:cNvPr id="4" name="吹き出し: 円形 3">
          <a:extLst>
            <a:ext uri="{FF2B5EF4-FFF2-40B4-BE49-F238E27FC236}">
              <a16:creationId xmlns:a16="http://schemas.microsoft.com/office/drawing/2014/main" id="{AB92D0F2-27B3-9B7B-5326-63B1AF220F7F}"/>
            </a:ext>
          </a:extLst>
        </xdr:cNvPr>
        <xdr:cNvSpPr/>
      </xdr:nvSpPr>
      <xdr:spPr bwMode="auto">
        <a:xfrm>
          <a:off x="8848726" y="2638425"/>
          <a:ext cx="3143250" cy="1466849"/>
        </a:xfrm>
        <a:prstGeom prst="wedgeEllipseCallout">
          <a:avLst>
            <a:gd name="adj1" fmla="val -91746"/>
            <a:gd name="adj2" fmla="val -20069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600"/>
            <a:t>工事・点検の単価、金額を入力しますと自動で請求額が入力されます。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3A40-9B74-4414-92CE-02975493D856}">
  <sheetPr codeName="Sheet2">
    <pageSetUpPr fitToPage="1"/>
  </sheetPr>
  <dimension ref="A1:L47"/>
  <sheetViews>
    <sheetView showGridLines="0" view="pageBreakPreview" topLeftCell="A2" zoomScale="80" zoomScaleNormal="80" zoomScaleSheetLayoutView="80" workbookViewId="0">
      <selection activeCell="I17" sqref="I17"/>
    </sheetView>
  </sheetViews>
  <sheetFormatPr defaultColWidth="9" defaultRowHeight="12" x14ac:dyDescent="0.2"/>
  <cols>
    <col min="1" max="1" width="7.6640625" style="5" customWidth="1"/>
    <col min="2" max="2" width="9.77734375" style="5" customWidth="1"/>
    <col min="3" max="3" width="19.77734375" style="5" customWidth="1"/>
    <col min="4" max="4" width="12.77734375" style="5" customWidth="1"/>
    <col min="5" max="5" width="15.77734375" style="5" customWidth="1"/>
    <col min="6" max="7" width="4.6640625" style="5" customWidth="1"/>
    <col min="8" max="8" width="10.6640625" style="5" customWidth="1"/>
    <col min="9" max="9" width="13.44140625" style="5" customWidth="1"/>
    <col min="10" max="10" width="5.21875" style="5" customWidth="1"/>
    <col min="11" max="12" width="12" style="5" customWidth="1"/>
    <col min="13" max="14" width="9" style="5" customWidth="1"/>
    <col min="15" max="16384" width="9" style="5"/>
  </cols>
  <sheetData>
    <row r="1" spans="1:12" s="4" customFormat="1" ht="17.100000000000001" customHeight="1" x14ac:dyDescent="0.2">
      <c r="A1" s="91" t="s">
        <v>0</v>
      </c>
      <c r="B1" s="92"/>
      <c r="C1" s="92"/>
      <c r="D1" s="92"/>
      <c r="E1" s="3"/>
    </row>
    <row r="2" spans="1:12" ht="4.95" customHeight="1" x14ac:dyDescent="0.2"/>
    <row r="3" spans="1:12" ht="24" customHeight="1" x14ac:dyDescent="0.2">
      <c r="A3" s="93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0.050000000000001" customHeight="1" thickBot="1" x14ac:dyDescent="0.25"/>
    <row r="5" spans="1:12" s="7" customFormat="1" ht="20.100000000000001" customHeight="1" thickTop="1" thickBot="1" x14ac:dyDescent="0.25">
      <c r="A5" s="95" t="s">
        <v>1</v>
      </c>
      <c r="B5" s="96"/>
      <c r="C5" s="97"/>
      <c r="D5" s="98"/>
      <c r="E5" s="6"/>
      <c r="F5" s="6"/>
      <c r="G5" s="6"/>
      <c r="H5" s="6"/>
    </row>
    <row r="6" spans="1:12" s="7" customFormat="1" ht="20.100000000000001" customHeight="1" thickTop="1" thickBot="1" x14ac:dyDescent="0.25">
      <c r="A6" s="99" t="s">
        <v>2</v>
      </c>
      <c r="B6" s="100"/>
      <c r="C6" s="101"/>
      <c r="D6" s="102"/>
      <c r="E6" s="21"/>
    </row>
    <row r="7" spans="1:12" s="7" customFormat="1" ht="20.100000000000001" customHeight="1" thickTop="1" x14ac:dyDescent="0.2">
      <c r="A7" s="99" t="s">
        <v>3</v>
      </c>
      <c r="B7" s="107"/>
      <c r="C7" s="101"/>
      <c r="D7" s="121"/>
      <c r="E7" s="109"/>
      <c r="G7" s="95" t="s">
        <v>4</v>
      </c>
      <c r="H7" s="96"/>
      <c r="I7" s="122"/>
      <c r="J7" s="123"/>
      <c r="K7" s="22" t="s">
        <v>5</v>
      </c>
    </row>
    <row r="8" spans="1:12" s="7" customFormat="1" ht="20.100000000000001" customHeight="1" thickBot="1" x14ac:dyDescent="0.25">
      <c r="A8" s="117"/>
      <c r="B8" s="118"/>
      <c r="C8" s="124"/>
      <c r="D8" s="125"/>
      <c r="E8" s="126"/>
      <c r="G8" s="106" t="s">
        <v>6</v>
      </c>
      <c r="H8" s="107"/>
      <c r="I8" s="127"/>
      <c r="J8" s="121"/>
      <c r="K8" s="23" t="s">
        <v>7</v>
      </c>
    </row>
    <row r="9" spans="1:12" s="7" customFormat="1" ht="20.100000000000001" customHeight="1" thickTop="1" x14ac:dyDescent="0.2">
      <c r="A9" s="117"/>
      <c r="B9" s="118"/>
      <c r="C9" s="124"/>
      <c r="D9" s="125"/>
      <c r="E9" s="126"/>
      <c r="G9" s="128" t="s">
        <v>8</v>
      </c>
      <c r="H9" s="120"/>
      <c r="I9" s="129"/>
      <c r="J9" s="130"/>
    </row>
    <row r="10" spans="1:12" s="7" customFormat="1" ht="20.100000000000001" customHeight="1" thickBot="1" x14ac:dyDescent="0.25">
      <c r="A10" s="119"/>
      <c r="B10" s="120"/>
      <c r="C10" s="103"/>
      <c r="D10" s="104"/>
      <c r="E10" s="105"/>
      <c r="G10" s="106" t="s">
        <v>9</v>
      </c>
      <c r="H10" s="107"/>
      <c r="I10" s="108"/>
      <c r="J10" s="109"/>
    </row>
    <row r="11" spans="1:12" s="7" customFormat="1" ht="20.100000000000001" customHeight="1" thickTop="1" thickBot="1" x14ac:dyDescent="0.25">
      <c r="A11" s="110" t="s">
        <v>10</v>
      </c>
      <c r="B11" s="111"/>
      <c r="C11" s="26"/>
      <c r="D11" s="47" t="s">
        <v>11</v>
      </c>
      <c r="E11" s="27"/>
      <c r="G11" s="112" t="s">
        <v>12</v>
      </c>
      <c r="H11" s="113"/>
      <c r="I11" s="114"/>
      <c r="J11" s="115"/>
      <c r="K11" s="115"/>
      <c r="L11" s="116"/>
    </row>
    <row r="12" spans="1:12" s="7" customFormat="1" ht="20.100000000000001" customHeight="1" thickTop="1" x14ac:dyDescent="0.2">
      <c r="A12" s="81"/>
      <c r="B12" s="82"/>
      <c r="C12" s="83"/>
      <c r="D12" s="84"/>
      <c r="E12" s="83"/>
      <c r="F12" s="83"/>
      <c r="G12" s="81"/>
      <c r="H12" s="82"/>
      <c r="I12" s="85"/>
      <c r="J12" s="85"/>
      <c r="K12" s="85"/>
      <c r="L12" s="85"/>
    </row>
    <row r="13" spans="1:12" s="4" customFormat="1" ht="68.400000000000006" customHeight="1" x14ac:dyDescent="0.2">
      <c r="C13" s="86" t="s">
        <v>64</v>
      </c>
      <c r="D13" s="135">
        <f>E45</f>
        <v>0</v>
      </c>
      <c r="E13" s="135"/>
      <c r="F13" s="135"/>
      <c r="G13" s="135"/>
      <c r="H13" s="135"/>
      <c r="I13" s="135"/>
      <c r="J13" s="135"/>
    </row>
    <row r="14" spans="1:12" s="4" customFormat="1" ht="19.2" customHeight="1" x14ac:dyDescent="0.2"/>
    <row r="15" spans="1:12" ht="22.05" customHeight="1" x14ac:dyDescent="0.2">
      <c r="A15" s="46" t="s">
        <v>13</v>
      </c>
      <c r="B15" s="46" t="s">
        <v>14</v>
      </c>
      <c r="C15" s="46" t="s">
        <v>36</v>
      </c>
      <c r="D15" s="133" t="s">
        <v>48</v>
      </c>
      <c r="E15" s="134"/>
      <c r="F15" s="46" t="s">
        <v>15</v>
      </c>
      <c r="G15" s="46" t="s">
        <v>16</v>
      </c>
      <c r="H15" s="46" t="s">
        <v>17</v>
      </c>
      <c r="I15" s="46" t="s">
        <v>18</v>
      </c>
      <c r="J15" s="46" t="s">
        <v>19</v>
      </c>
      <c r="K15" s="133" t="s">
        <v>20</v>
      </c>
      <c r="L15" s="134"/>
    </row>
    <row r="16" spans="1:12" s="10" customFormat="1" ht="25.05" customHeight="1" thickBot="1" x14ac:dyDescent="0.25">
      <c r="A16" s="136" t="s">
        <v>42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</row>
    <row r="17" spans="1:12" s="10" customFormat="1" ht="25.05" customHeight="1" thickTop="1" x14ac:dyDescent="0.2">
      <c r="A17" s="28"/>
      <c r="B17" s="29"/>
      <c r="C17" s="29"/>
      <c r="D17" s="138"/>
      <c r="E17" s="139"/>
      <c r="F17" s="29"/>
      <c r="G17" s="31" t="s">
        <v>37</v>
      </c>
      <c r="H17" s="32"/>
      <c r="I17" s="41">
        <f>F17*H17</f>
        <v>0</v>
      </c>
      <c r="J17" s="55"/>
      <c r="K17" s="61"/>
      <c r="L17" s="66"/>
    </row>
    <row r="18" spans="1:12" s="10" customFormat="1" ht="25.05" customHeight="1" x14ac:dyDescent="0.2">
      <c r="A18" s="24"/>
      <c r="B18" s="33"/>
      <c r="C18" s="33"/>
      <c r="D18" s="131"/>
      <c r="E18" s="132"/>
      <c r="F18" s="33"/>
      <c r="G18" s="34" t="s">
        <v>37</v>
      </c>
      <c r="H18" s="35"/>
      <c r="I18" s="41">
        <f t="shared" ref="I18:I21" si="0">F18*H18</f>
        <v>0</v>
      </c>
      <c r="J18" s="56"/>
      <c r="K18" s="62"/>
      <c r="L18" s="67"/>
    </row>
    <row r="19" spans="1:12" s="10" customFormat="1" ht="25.05" customHeight="1" x14ac:dyDescent="0.2">
      <c r="A19" s="24"/>
      <c r="B19" s="33"/>
      <c r="C19" s="33"/>
      <c r="D19" s="131"/>
      <c r="E19" s="132"/>
      <c r="F19" s="33"/>
      <c r="G19" s="34" t="s">
        <v>37</v>
      </c>
      <c r="H19" s="35"/>
      <c r="I19" s="41">
        <f t="shared" si="0"/>
        <v>0</v>
      </c>
      <c r="J19" s="57"/>
      <c r="K19" s="62"/>
      <c r="L19" s="67"/>
    </row>
    <row r="20" spans="1:12" s="10" customFormat="1" ht="25.05" customHeight="1" x14ac:dyDescent="0.2">
      <c r="A20" s="24"/>
      <c r="B20" s="33"/>
      <c r="C20" s="33"/>
      <c r="D20" s="131"/>
      <c r="E20" s="132"/>
      <c r="F20" s="33"/>
      <c r="G20" s="34" t="s">
        <v>37</v>
      </c>
      <c r="H20" s="35"/>
      <c r="I20" s="41">
        <f t="shared" si="0"/>
        <v>0</v>
      </c>
      <c r="J20" s="57"/>
      <c r="K20" s="62"/>
      <c r="L20" s="67"/>
    </row>
    <row r="21" spans="1:12" s="10" customFormat="1" ht="25.05" customHeight="1" x14ac:dyDescent="0.2">
      <c r="A21" s="24"/>
      <c r="B21" s="33"/>
      <c r="C21" s="33"/>
      <c r="D21" s="131"/>
      <c r="E21" s="132"/>
      <c r="F21" s="33"/>
      <c r="G21" s="34" t="s">
        <v>37</v>
      </c>
      <c r="H21" s="35"/>
      <c r="I21" s="41">
        <f t="shared" si="0"/>
        <v>0</v>
      </c>
      <c r="J21" s="57"/>
      <c r="K21" s="62"/>
      <c r="L21" s="67"/>
    </row>
    <row r="22" spans="1:12" s="10" customFormat="1" ht="25.05" customHeight="1" x14ac:dyDescent="0.2">
      <c r="A22" s="24"/>
      <c r="B22" s="33"/>
      <c r="C22" s="33"/>
      <c r="D22" s="131"/>
      <c r="E22" s="132"/>
      <c r="F22" s="33"/>
      <c r="G22" s="34" t="s">
        <v>37</v>
      </c>
      <c r="H22" s="35"/>
      <c r="I22" s="41">
        <f>F22*H22</f>
        <v>0</v>
      </c>
      <c r="J22" s="56"/>
      <c r="K22" s="62"/>
      <c r="L22" s="67"/>
    </row>
    <row r="23" spans="1:12" s="10" customFormat="1" ht="25.05" customHeight="1" x14ac:dyDescent="0.2">
      <c r="A23" s="24"/>
      <c r="B23" s="33"/>
      <c r="C23" s="33"/>
      <c r="D23" s="131"/>
      <c r="E23" s="132"/>
      <c r="F23" s="33"/>
      <c r="G23" s="34" t="s">
        <v>37</v>
      </c>
      <c r="H23" s="35"/>
      <c r="I23" s="41">
        <f t="shared" ref="I23:I38" si="1">F23*H23</f>
        <v>0</v>
      </c>
      <c r="J23" s="56"/>
      <c r="K23" s="62"/>
      <c r="L23" s="67"/>
    </row>
    <row r="24" spans="1:12" s="10" customFormat="1" ht="25.05" customHeight="1" x14ac:dyDescent="0.2">
      <c r="A24" s="24"/>
      <c r="B24" s="33"/>
      <c r="C24" s="33"/>
      <c r="D24" s="131"/>
      <c r="E24" s="132"/>
      <c r="F24" s="33"/>
      <c r="G24" s="34" t="s">
        <v>37</v>
      </c>
      <c r="H24" s="35"/>
      <c r="I24" s="41">
        <f t="shared" si="1"/>
        <v>0</v>
      </c>
      <c r="J24" s="57"/>
      <c r="K24" s="62"/>
      <c r="L24" s="67"/>
    </row>
    <row r="25" spans="1:12" s="10" customFormat="1" ht="25.05" customHeight="1" x14ac:dyDescent="0.2">
      <c r="A25" s="24"/>
      <c r="B25" s="33"/>
      <c r="C25" s="33"/>
      <c r="D25" s="131"/>
      <c r="E25" s="132"/>
      <c r="F25" s="33"/>
      <c r="G25" s="34" t="s">
        <v>37</v>
      </c>
      <c r="H25" s="35"/>
      <c r="I25" s="41">
        <f t="shared" si="1"/>
        <v>0</v>
      </c>
      <c r="J25" s="57"/>
      <c r="K25" s="62"/>
      <c r="L25" s="67"/>
    </row>
    <row r="26" spans="1:12" s="10" customFormat="1" ht="25.05" customHeight="1" thickBot="1" x14ac:dyDescent="0.25">
      <c r="A26" s="36"/>
      <c r="B26" s="37"/>
      <c r="C26" s="37"/>
      <c r="D26" s="142"/>
      <c r="E26" s="143"/>
      <c r="F26" s="37"/>
      <c r="G26" s="39" t="s">
        <v>37</v>
      </c>
      <c r="H26" s="40"/>
      <c r="I26" s="41">
        <f t="shared" si="1"/>
        <v>0</v>
      </c>
      <c r="J26" s="58"/>
      <c r="K26" s="63"/>
      <c r="L26" s="68"/>
    </row>
    <row r="27" spans="1:12" s="10" customFormat="1" ht="25.05" customHeight="1" thickTop="1" x14ac:dyDescent="0.2">
      <c r="A27" s="152" t="s">
        <v>46</v>
      </c>
      <c r="B27" s="153"/>
      <c r="C27" s="153"/>
      <c r="D27" s="153"/>
      <c r="E27" s="153"/>
      <c r="F27" s="153"/>
      <c r="G27" s="153"/>
      <c r="H27" s="154"/>
      <c r="I27" s="43">
        <f>SUM(I17:I26)</f>
        <v>0</v>
      </c>
      <c r="J27" s="44"/>
      <c r="K27" s="45"/>
      <c r="L27" s="59"/>
    </row>
    <row r="28" spans="1:12" s="10" customFormat="1" ht="25.05" customHeight="1" thickBot="1" x14ac:dyDescent="0.25">
      <c r="A28" s="9" t="s">
        <v>21</v>
      </c>
      <c r="D28" s="137"/>
      <c r="E28" s="137"/>
      <c r="G28" s="1"/>
      <c r="I28" s="11"/>
    </row>
    <row r="29" spans="1:12" s="10" customFormat="1" ht="25.05" customHeight="1" thickTop="1" x14ac:dyDescent="0.2">
      <c r="A29" s="28"/>
      <c r="B29" s="29"/>
      <c r="C29" s="30"/>
      <c r="D29" s="144"/>
      <c r="E29" s="145"/>
      <c r="F29" s="29"/>
      <c r="G29" s="31" t="s">
        <v>37</v>
      </c>
      <c r="H29" s="32"/>
      <c r="I29" s="42">
        <f t="shared" ref="I29:I33" si="2">F29*H29</f>
        <v>0</v>
      </c>
      <c r="J29" s="55"/>
      <c r="K29" s="25" t="s">
        <v>38</v>
      </c>
      <c r="L29" s="69"/>
    </row>
    <row r="30" spans="1:12" s="10" customFormat="1" ht="25.05" customHeight="1" x14ac:dyDescent="0.2">
      <c r="A30" s="24"/>
      <c r="B30" s="33"/>
      <c r="C30" s="19"/>
      <c r="D30" s="146"/>
      <c r="E30" s="147"/>
      <c r="F30" s="33"/>
      <c r="G30" s="34" t="s">
        <v>37</v>
      </c>
      <c r="H30" s="35"/>
      <c r="I30" s="42">
        <f t="shared" si="2"/>
        <v>0</v>
      </c>
      <c r="J30" s="56"/>
      <c r="K30" s="25" t="s">
        <v>38</v>
      </c>
      <c r="L30" s="70"/>
    </row>
    <row r="31" spans="1:12" s="10" customFormat="1" ht="25.05" customHeight="1" x14ac:dyDescent="0.2">
      <c r="A31" s="24"/>
      <c r="B31" s="33"/>
      <c r="C31" s="19"/>
      <c r="D31" s="146"/>
      <c r="E31" s="147"/>
      <c r="F31" s="33"/>
      <c r="G31" s="34" t="s">
        <v>37</v>
      </c>
      <c r="H31" s="35"/>
      <c r="I31" s="42">
        <f t="shared" si="2"/>
        <v>0</v>
      </c>
      <c r="J31" s="57"/>
      <c r="K31" s="25" t="s">
        <v>38</v>
      </c>
      <c r="L31" s="70"/>
    </row>
    <row r="32" spans="1:12" ht="20.100000000000001" customHeight="1" x14ac:dyDescent="0.2">
      <c r="A32" s="24"/>
      <c r="B32" s="12"/>
      <c r="C32" s="12"/>
      <c r="D32" s="148"/>
      <c r="E32" s="149"/>
      <c r="F32" s="12"/>
      <c r="G32" s="18" t="s">
        <v>37</v>
      </c>
      <c r="H32" s="60"/>
      <c r="I32" s="42">
        <f t="shared" si="2"/>
        <v>0</v>
      </c>
      <c r="J32" s="57"/>
      <c r="K32" s="25" t="s">
        <v>38</v>
      </c>
      <c r="L32" s="71"/>
    </row>
    <row r="33" spans="1:12" ht="20.100000000000001" customHeight="1" x14ac:dyDescent="0.2">
      <c r="A33" s="24"/>
      <c r="B33" s="33"/>
      <c r="C33" s="19"/>
      <c r="D33" s="150"/>
      <c r="E33" s="151"/>
      <c r="F33" s="33"/>
      <c r="G33" s="34" t="s">
        <v>37</v>
      </c>
      <c r="H33" s="35"/>
      <c r="I33" s="42">
        <f t="shared" si="2"/>
        <v>0</v>
      </c>
      <c r="J33" s="57"/>
      <c r="K33" s="25" t="s">
        <v>38</v>
      </c>
      <c r="L33" s="71"/>
    </row>
    <row r="34" spans="1:12" s="10" customFormat="1" ht="25.05" customHeight="1" x14ac:dyDescent="0.2">
      <c r="A34" s="24"/>
      <c r="B34" s="33"/>
      <c r="C34" s="19"/>
      <c r="D34" s="146"/>
      <c r="E34" s="147"/>
      <c r="F34" s="33"/>
      <c r="G34" s="34" t="s">
        <v>37</v>
      </c>
      <c r="H34" s="35"/>
      <c r="I34" s="42">
        <f t="shared" si="1"/>
        <v>0</v>
      </c>
      <c r="J34" s="56"/>
      <c r="K34" s="25" t="s">
        <v>38</v>
      </c>
      <c r="L34" s="72"/>
    </row>
    <row r="35" spans="1:12" s="10" customFormat="1" ht="25.05" customHeight="1" x14ac:dyDescent="0.2">
      <c r="A35" s="24"/>
      <c r="B35" s="33"/>
      <c r="C35" s="19"/>
      <c r="D35" s="146"/>
      <c r="E35" s="147"/>
      <c r="F35" s="33"/>
      <c r="G35" s="34" t="s">
        <v>37</v>
      </c>
      <c r="H35" s="35"/>
      <c r="I35" s="42">
        <f t="shared" si="1"/>
        <v>0</v>
      </c>
      <c r="J35" s="56"/>
      <c r="K35" s="25" t="s">
        <v>38</v>
      </c>
      <c r="L35" s="72"/>
    </row>
    <row r="36" spans="1:12" s="10" customFormat="1" ht="25.05" customHeight="1" x14ac:dyDescent="0.2">
      <c r="A36" s="24"/>
      <c r="B36" s="33"/>
      <c r="C36" s="19"/>
      <c r="D36" s="146"/>
      <c r="E36" s="147"/>
      <c r="F36" s="33"/>
      <c r="G36" s="34" t="s">
        <v>37</v>
      </c>
      <c r="H36" s="35"/>
      <c r="I36" s="42">
        <f t="shared" si="1"/>
        <v>0</v>
      </c>
      <c r="J36" s="57"/>
      <c r="K36" s="25" t="s">
        <v>38</v>
      </c>
      <c r="L36" s="72"/>
    </row>
    <row r="37" spans="1:12" ht="20.100000000000001" customHeight="1" x14ac:dyDescent="0.2">
      <c r="A37" s="24"/>
      <c r="B37" s="12"/>
      <c r="C37" s="12"/>
      <c r="D37" s="148"/>
      <c r="E37" s="149"/>
      <c r="F37" s="12"/>
      <c r="G37" s="18" t="s">
        <v>37</v>
      </c>
      <c r="H37" s="60"/>
      <c r="I37" s="42">
        <f t="shared" si="1"/>
        <v>0</v>
      </c>
      <c r="J37" s="57"/>
      <c r="K37" s="25" t="s">
        <v>38</v>
      </c>
      <c r="L37" s="71"/>
    </row>
    <row r="38" spans="1:12" ht="20.100000000000001" customHeight="1" thickBot="1" x14ac:dyDescent="0.25">
      <c r="A38" s="36"/>
      <c r="B38" s="37"/>
      <c r="C38" s="38"/>
      <c r="D38" s="140"/>
      <c r="E38" s="141"/>
      <c r="F38" s="37"/>
      <c r="G38" s="39" t="s">
        <v>37</v>
      </c>
      <c r="H38" s="40"/>
      <c r="I38" s="42">
        <f t="shared" si="1"/>
        <v>0</v>
      </c>
      <c r="J38" s="58"/>
      <c r="K38" s="25" t="s">
        <v>38</v>
      </c>
      <c r="L38" s="73"/>
    </row>
    <row r="39" spans="1:12" ht="22.05" customHeight="1" thickTop="1" x14ac:dyDescent="0.2">
      <c r="A39" s="156" t="s">
        <v>45</v>
      </c>
      <c r="B39" s="157"/>
      <c r="C39" s="157"/>
      <c r="D39" s="157"/>
      <c r="E39" s="157"/>
      <c r="F39" s="157"/>
      <c r="G39" s="157"/>
      <c r="H39" s="158"/>
      <c r="I39" s="43">
        <f>SUM(I29:I38)</f>
        <v>0</v>
      </c>
      <c r="J39" s="44"/>
      <c r="K39" s="45"/>
    </row>
    <row r="40" spans="1:12" ht="20.100000000000001" customHeight="1" x14ac:dyDescent="0.2">
      <c r="H40" s="13"/>
      <c r="I40" s="8"/>
    </row>
    <row r="41" spans="1:12" ht="25.05" customHeight="1" x14ac:dyDescent="0.2">
      <c r="A41" s="89" t="s">
        <v>19</v>
      </c>
      <c r="B41" s="90"/>
      <c r="C41" s="48" t="s">
        <v>22</v>
      </c>
      <c r="D41" s="48" t="s">
        <v>23</v>
      </c>
      <c r="E41" s="48" t="s">
        <v>24</v>
      </c>
      <c r="G41" s="14"/>
      <c r="H41" s="76" t="s">
        <v>28</v>
      </c>
      <c r="I41" s="77" t="s">
        <v>29</v>
      </c>
      <c r="J41" s="159" t="s">
        <v>39</v>
      </c>
      <c r="K41" s="159"/>
    </row>
    <row r="42" spans="1:12" ht="25.05" customHeight="1" x14ac:dyDescent="0.2">
      <c r="A42" s="89" t="s">
        <v>25</v>
      </c>
      <c r="B42" s="90"/>
      <c r="C42" s="2">
        <f>SUM(I17:I26,I29:I38)
 -SUMIF(J17:J26,"8%",I17:I26)
 -SUMIF(J29:J38,"8%",I29:I38)
 -SUMIF(J17:J26,"非課税",I17:I26)
 -SUMIF(J29:J38,"非課税",I29:I38)</f>
        <v>0</v>
      </c>
      <c r="D42" s="2">
        <f>C42*0.1</f>
        <v>0</v>
      </c>
      <c r="E42" s="2">
        <f>C42+D42</f>
        <v>0</v>
      </c>
      <c r="G42" s="14" t="s">
        <v>30</v>
      </c>
      <c r="H42" s="51">
        <f>SUM(H17:H26)</f>
        <v>0</v>
      </c>
      <c r="I42" s="52">
        <f>SUMIF(J17:J26,"",I17:I26)*0.1
 +SUMIF(J17:J26,"8%",I17:I26)*0.08</f>
        <v>0</v>
      </c>
      <c r="J42" s="155">
        <f>H42+I42</f>
        <v>0</v>
      </c>
      <c r="K42" s="155"/>
    </row>
    <row r="43" spans="1:12" ht="25.05" customHeight="1" x14ac:dyDescent="0.2">
      <c r="A43" s="89" t="s">
        <v>26</v>
      </c>
      <c r="B43" s="90"/>
      <c r="C43" s="2">
        <f>SUMIF(J17:J26,"8%",I17:I26)
 +SUMIF(J29:J38,"8%",I29:I38)</f>
        <v>0</v>
      </c>
      <c r="D43" s="2">
        <f>C43*0.08</f>
        <v>0</v>
      </c>
      <c r="E43" s="2">
        <f>C43+D43</f>
        <v>0</v>
      </c>
      <c r="G43" s="14" t="s">
        <v>31</v>
      </c>
      <c r="H43" s="53">
        <f>SUM(I29:I38)</f>
        <v>0</v>
      </c>
      <c r="I43" s="54">
        <f>SUMIF(J29:J38,"",I29:I38)*0.1
 +SUMIF(J29:J38,"8%",I29:I38)*0.08</f>
        <v>0</v>
      </c>
      <c r="J43" s="155">
        <f>H43+I43</f>
        <v>0</v>
      </c>
      <c r="K43" s="155"/>
    </row>
    <row r="44" spans="1:12" ht="25.05" customHeight="1" x14ac:dyDescent="0.2">
      <c r="A44" s="89" t="s">
        <v>27</v>
      </c>
      <c r="B44" s="90"/>
      <c r="C44" s="2">
        <f>SUMIF(J17:J26,"非課税",I17:I26)
 +SUMIF(J29:J38,"非課税",I29:I38)</f>
        <v>0</v>
      </c>
      <c r="D44" s="15">
        <v>0</v>
      </c>
      <c r="E44" s="2">
        <f>C44+D44</f>
        <v>0</v>
      </c>
      <c r="G44" s="14" t="s">
        <v>41</v>
      </c>
      <c r="H44" s="53">
        <f>H42+H43</f>
        <v>0</v>
      </c>
      <c r="I44" s="54">
        <f>I42+I43</f>
        <v>0</v>
      </c>
      <c r="J44" s="155">
        <f>J42+J43</f>
        <v>0</v>
      </c>
      <c r="K44" s="155"/>
      <c r="L44" s="20"/>
    </row>
    <row r="45" spans="1:12" ht="25.05" customHeight="1" x14ac:dyDescent="0.2">
      <c r="A45" s="87" t="s">
        <v>62</v>
      </c>
      <c r="B45" s="88"/>
      <c r="C45" s="49">
        <f>SUM(C42:C44)</f>
        <v>0</v>
      </c>
      <c r="D45" s="49">
        <f>SUM(D42:D44)</f>
        <v>0</v>
      </c>
      <c r="E45" s="50">
        <f>SUM(E42:E44)</f>
        <v>0</v>
      </c>
      <c r="H45" s="8"/>
      <c r="I45" s="8"/>
    </row>
    <row r="46" spans="1:12" ht="25.05" customHeight="1" x14ac:dyDescent="0.2">
      <c r="H46" s="16"/>
      <c r="I46" s="8"/>
    </row>
    <row r="47" spans="1:12" ht="13.2" x14ac:dyDescent="0.2">
      <c r="H47" s="17"/>
      <c r="I47" s="8"/>
    </row>
  </sheetData>
  <sheetProtection sheet="1" objects="1" scenarios="1"/>
  <mergeCells count="58">
    <mergeCell ref="J43:K43"/>
    <mergeCell ref="J44:K44"/>
    <mergeCell ref="A39:H39"/>
    <mergeCell ref="A41:B41"/>
    <mergeCell ref="J41:K41"/>
    <mergeCell ref="J42:K42"/>
    <mergeCell ref="A43:B43"/>
    <mergeCell ref="D38:E38"/>
    <mergeCell ref="D26:E26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27:H27"/>
    <mergeCell ref="K15:L15"/>
    <mergeCell ref="A16:K16"/>
    <mergeCell ref="D17:E17"/>
    <mergeCell ref="D18:E18"/>
    <mergeCell ref="D19:E19"/>
    <mergeCell ref="C9:E9"/>
    <mergeCell ref="G9:H9"/>
    <mergeCell ref="I9:J9"/>
    <mergeCell ref="D25:E25"/>
    <mergeCell ref="D15:E15"/>
    <mergeCell ref="D20:E20"/>
    <mergeCell ref="D21:E21"/>
    <mergeCell ref="D22:E22"/>
    <mergeCell ref="D23:E23"/>
    <mergeCell ref="D24:E24"/>
    <mergeCell ref="D13:J13"/>
    <mergeCell ref="C7:E7"/>
    <mergeCell ref="G7:H7"/>
    <mergeCell ref="I7:J7"/>
    <mergeCell ref="C8:E8"/>
    <mergeCell ref="G8:H8"/>
    <mergeCell ref="I8:J8"/>
    <mergeCell ref="A45:B45"/>
    <mergeCell ref="A42:B42"/>
    <mergeCell ref="A44:B44"/>
    <mergeCell ref="A1:D1"/>
    <mergeCell ref="A3:K3"/>
    <mergeCell ref="A5:B5"/>
    <mergeCell ref="C5:D5"/>
    <mergeCell ref="A6:B6"/>
    <mergeCell ref="C6:D6"/>
    <mergeCell ref="C10:E10"/>
    <mergeCell ref="G10:H10"/>
    <mergeCell ref="I10:J10"/>
    <mergeCell ref="A11:B11"/>
    <mergeCell ref="G11:H11"/>
    <mergeCell ref="I11:L11"/>
    <mergeCell ref="A7:B10"/>
  </mergeCells>
  <phoneticPr fontId="3"/>
  <dataValidations count="3">
    <dataValidation type="list" allowBlank="1" showInputMessage="1" showErrorMessage="1" sqref="J17:J26 J28:J38" xr:uid="{FAE7037C-A34C-42B9-A891-8F3C403244BE}">
      <formula1>"8%,非課税"</formula1>
    </dataValidation>
    <dataValidation type="list" allowBlank="1" showInputMessage="1" showErrorMessage="1" sqref="I9" xr:uid="{910953DE-BC81-45B0-BDCF-FFB68C4A42BA}">
      <formula1>"当座預金,普通預金"</formula1>
    </dataValidation>
    <dataValidation type="list" allowBlank="1" showInputMessage="1" showErrorMessage="1" sqref="J16" xr:uid="{186FA767-FA6C-4DD8-888F-4435F5F31C29}">
      <formula1>$B$40:$B$42</formula1>
    </dataValidation>
  </dataValidations>
  <pageMargins left="0.59055118110236227" right="0.59055118110236227" top="0.59055118110236227" bottom="0.59055118110236227" header="0.31496062992125984" footer="0.31496062992125984"/>
  <pageSetup paperSize="9" scale="72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144780</xdr:colOff>
                    <xdr:row>5</xdr:row>
                    <xdr:rowOff>38100</xdr:rowOff>
                  </from>
                  <to>
                    <xdr:col>4</xdr:col>
                    <xdr:colOff>762000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C74B18-5536-45B9-B86D-A2BC3385BE47}">
          <x14:formula1>
            <xm:f>品名マスタ!$A$1:$A$19</xm:f>
          </x14:formula1>
          <xm:sqref>D29:E38 D17:E26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004E-930C-4AE6-9064-BF91117A207F}">
  <sheetPr>
    <pageSetUpPr fitToPage="1"/>
  </sheetPr>
  <dimension ref="A1:Z45"/>
  <sheetViews>
    <sheetView showGridLines="0" tabSelected="1" view="pageBreakPreview" zoomScale="80" zoomScaleNormal="80" zoomScaleSheetLayoutView="80" workbookViewId="0">
      <selection activeCell="K13" sqref="K13"/>
    </sheetView>
  </sheetViews>
  <sheetFormatPr defaultColWidth="9" defaultRowHeight="12" x14ac:dyDescent="0.2"/>
  <cols>
    <col min="1" max="1" width="7.6640625" style="5" customWidth="1"/>
    <col min="2" max="2" width="9.77734375" style="5" customWidth="1"/>
    <col min="3" max="3" width="19.77734375" style="5" customWidth="1"/>
    <col min="4" max="4" width="12.77734375" style="5" customWidth="1"/>
    <col min="5" max="5" width="15.77734375" style="5" customWidth="1"/>
    <col min="6" max="7" width="4.6640625" style="5" customWidth="1"/>
    <col min="8" max="8" width="10.6640625" style="5" customWidth="1"/>
    <col min="9" max="9" width="13.44140625" style="5" customWidth="1"/>
    <col min="10" max="10" width="5.21875" style="5" customWidth="1"/>
    <col min="11" max="12" width="12" style="5" customWidth="1"/>
    <col min="13" max="14" width="9" style="5" customWidth="1"/>
    <col min="15" max="16384" width="9" style="5"/>
  </cols>
  <sheetData>
    <row r="1" spans="1:26" s="4" customFormat="1" ht="17.100000000000001" customHeight="1" x14ac:dyDescent="0.2">
      <c r="A1" s="91" t="s">
        <v>0</v>
      </c>
      <c r="B1" s="92"/>
      <c r="C1" s="92"/>
      <c r="D1" s="92"/>
      <c r="E1" s="3"/>
    </row>
    <row r="2" spans="1:26" ht="4.95" customHeight="1" x14ac:dyDescent="0.2"/>
    <row r="3" spans="1:26" ht="24" customHeight="1" x14ac:dyDescent="0.2">
      <c r="A3" s="93" t="s">
        <v>47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26" ht="10.050000000000001" customHeight="1" thickBot="1" x14ac:dyDescent="0.25"/>
    <row r="5" spans="1:26" s="7" customFormat="1" ht="20.100000000000001" customHeight="1" thickTop="1" thickBot="1" x14ac:dyDescent="0.25">
      <c r="A5" s="95" t="s">
        <v>1</v>
      </c>
      <c r="B5" s="96"/>
      <c r="C5" s="97" t="s">
        <v>49</v>
      </c>
      <c r="D5" s="98"/>
      <c r="E5" s="6"/>
      <c r="F5" s="6"/>
      <c r="G5" s="6"/>
      <c r="H5" s="6"/>
    </row>
    <row r="6" spans="1:26" s="7" customFormat="1" ht="20.100000000000001" customHeight="1" thickTop="1" thickBot="1" x14ac:dyDescent="0.25">
      <c r="A6" s="99" t="s">
        <v>2</v>
      </c>
      <c r="B6" s="100"/>
      <c r="C6" s="101" t="s">
        <v>50</v>
      </c>
      <c r="D6" s="102"/>
      <c r="E6" s="21"/>
      <c r="Z6" s="7" t="b">
        <v>0</v>
      </c>
    </row>
    <row r="7" spans="1:26" s="7" customFormat="1" ht="20.100000000000001" customHeight="1" thickTop="1" x14ac:dyDescent="0.2">
      <c r="A7" s="99" t="s">
        <v>3</v>
      </c>
      <c r="B7" s="107"/>
      <c r="C7" s="101" t="s">
        <v>51</v>
      </c>
      <c r="D7" s="121"/>
      <c r="E7" s="109"/>
      <c r="G7" s="95" t="s">
        <v>4</v>
      </c>
      <c r="H7" s="96"/>
      <c r="I7" s="122"/>
      <c r="J7" s="123"/>
      <c r="K7" s="22" t="s">
        <v>5</v>
      </c>
    </row>
    <row r="8" spans="1:26" s="7" customFormat="1" ht="20.100000000000001" customHeight="1" thickBot="1" x14ac:dyDescent="0.25">
      <c r="A8" s="117"/>
      <c r="B8" s="118"/>
      <c r="C8" s="124" t="s">
        <v>52</v>
      </c>
      <c r="D8" s="125"/>
      <c r="E8" s="126"/>
      <c r="G8" s="106" t="s">
        <v>6</v>
      </c>
      <c r="H8" s="107"/>
      <c r="I8" s="127"/>
      <c r="J8" s="121"/>
      <c r="K8" s="23" t="s">
        <v>7</v>
      </c>
    </row>
    <row r="9" spans="1:26" s="7" customFormat="1" ht="20.100000000000001" customHeight="1" thickTop="1" x14ac:dyDescent="0.2">
      <c r="A9" s="117"/>
      <c r="B9" s="118"/>
      <c r="C9" s="124" t="s">
        <v>53</v>
      </c>
      <c r="D9" s="125"/>
      <c r="E9" s="126"/>
      <c r="G9" s="128" t="s">
        <v>8</v>
      </c>
      <c r="H9" s="120"/>
      <c r="I9" s="129"/>
      <c r="J9" s="130"/>
    </row>
    <row r="10" spans="1:26" s="7" customFormat="1" ht="20.100000000000001" customHeight="1" thickBot="1" x14ac:dyDescent="0.25">
      <c r="A10" s="119"/>
      <c r="B10" s="120"/>
      <c r="C10" s="103"/>
      <c r="D10" s="104"/>
      <c r="E10" s="105"/>
      <c r="G10" s="106" t="s">
        <v>9</v>
      </c>
      <c r="H10" s="107"/>
      <c r="I10" s="108"/>
      <c r="J10" s="109"/>
    </row>
    <row r="11" spans="1:26" s="7" customFormat="1" ht="20.100000000000001" customHeight="1" thickTop="1" thickBot="1" x14ac:dyDescent="0.25">
      <c r="A11" s="110" t="s">
        <v>10</v>
      </c>
      <c r="B11" s="111"/>
      <c r="C11" s="26"/>
      <c r="D11" s="47" t="s">
        <v>11</v>
      </c>
      <c r="E11" s="27"/>
      <c r="G11" s="112" t="s">
        <v>12</v>
      </c>
      <c r="H11" s="113"/>
      <c r="I11" s="114"/>
      <c r="J11" s="115"/>
      <c r="K11" s="115"/>
      <c r="L11" s="116"/>
    </row>
    <row r="12" spans="1:26" s="7" customFormat="1" ht="19.2" customHeight="1" thickTop="1" x14ac:dyDescent="0.2">
      <c r="A12" s="81"/>
      <c r="B12" s="82"/>
      <c r="C12" s="83"/>
      <c r="D12" s="84"/>
      <c r="E12" s="83"/>
      <c r="F12" s="83"/>
      <c r="G12" s="81"/>
      <c r="H12" s="82"/>
      <c r="I12" s="85"/>
      <c r="J12" s="85"/>
      <c r="K12" s="85"/>
      <c r="L12" s="85"/>
    </row>
    <row r="13" spans="1:26" s="4" customFormat="1" ht="68.400000000000006" customHeight="1" x14ac:dyDescent="0.2">
      <c r="C13" s="86" t="s">
        <v>64</v>
      </c>
      <c r="D13" s="135">
        <f>E43</f>
        <v>2200000</v>
      </c>
      <c r="E13" s="135"/>
      <c r="F13" s="135"/>
      <c r="G13" s="135"/>
      <c r="H13" s="135"/>
      <c r="I13" s="135"/>
      <c r="J13" s="135"/>
    </row>
    <row r="14" spans="1:26" ht="22.05" customHeight="1" thickBot="1" x14ac:dyDescent="0.25">
      <c r="A14" s="46" t="s">
        <v>13</v>
      </c>
      <c r="B14" s="46" t="s">
        <v>14</v>
      </c>
      <c r="C14" s="46" t="s">
        <v>36</v>
      </c>
      <c r="D14" s="133" t="s">
        <v>48</v>
      </c>
      <c r="E14" s="134"/>
      <c r="F14" s="46" t="s">
        <v>15</v>
      </c>
      <c r="G14" s="46" t="s">
        <v>16</v>
      </c>
      <c r="H14" s="46" t="s">
        <v>17</v>
      </c>
      <c r="I14" s="46" t="s">
        <v>18</v>
      </c>
      <c r="J14" s="46" t="s">
        <v>19</v>
      </c>
      <c r="K14" s="133" t="s">
        <v>20</v>
      </c>
      <c r="L14" s="134"/>
    </row>
    <row r="15" spans="1:26" s="10" customFormat="1" ht="25.05" customHeight="1" thickTop="1" x14ac:dyDescent="0.2">
      <c r="A15" s="28" t="s">
        <v>54</v>
      </c>
      <c r="B15" s="74" t="s">
        <v>55</v>
      </c>
      <c r="C15" s="30" t="s">
        <v>56</v>
      </c>
      <c r="D15" s="138" t="s">
        <v>40</v>
      </c>
      <c r="E15" s="139"/>
      <c r="F15" s="29">
        <v>1</v>
      </c>
      <c r="G15" s="31" t="s">
        <v>37</v>
      </c>
      <c r="H15" s="32">
        <v>1000000</v>
      </c>
      <c r="I15" s="41">
        <f>F15*H15</f>
        <v>1000000</v>
      </c>
      <c r="J15" s="55"/>
      <c r="K15" s="61" t="s">
        <v>57</v>
      </c>
      <c r="L15" s="75">
        <v>0.3</v>
      </c>
    </row>
    <row r="16" spans="1:26" s="10" customFormat="1" ht="25.05" customHeight="1" x14ac:dyDescent="0.2">
      <c r="A16" s="24" t="s">
        <v>54</v>
      </c>
      <c r="B16" s="78" t="s">
        <v>55</v>
      </c>
      <c r="C16" s="19" t="s">
        <v>58</v>
      </c>
      <c r="D16" s="131" t="s">
        <v>40</v>
      </c>
      <c r="E16" s="132"/>
      <c r="F16" s="33">
        <v>1</v>
      </c>
      <c r="G16" s="34" t="s">
        <v>37</v>
      </c>
      <c r="H16" s="35">
        <v>500000</v>
      </c>
      <c r="I16" s="41">
        <f t="shared" ref="I16:I19" si="0">F16*H16</f>
        <v>500000</v>
      </c>
      <c r="J16" s="56"/>
      <c r="K16" s="62"/>
      <c r="L16" s="64"/>
    </row>
    <row r="17" spans="1:12" s="10" customFormat="1" ht="25.05" customHeight="1" x14ac:dyDescent="0.2">
      <c r="A17" s="24"/>
      <c r="B17" s="33"/>
      <c r="C17" s="19"/>
      <c r="D17" s="131"/>
      <c r="E17" s="132"/>
      <c r="F17" s="33"/>
      <c r="G17" s="34" t="s">
        <v>37</v>
      </c>
      <c r="H17" s="35"/>
      <c r="I17" s="41">
        <f t="shared" si="0"/>
        <v>0</v>
      </c>
      <c r="J17" s="57"/>
      <c r="K17" s="62"/>
      <c r="L17" s="64"/>
    </row>
    <row r="18" spans="1:12" s="10" customFormat="1" ht="25.05" customHeight="1" x14ac:dyDescent="0.2">
      <c r="A18" s="24"/>
      <c r="B18" s="33"/>
      <c r="C18" s="19"/>
      <c r="D18" s="131"/>
      <c r="E18" s="132"/>
      <c r="F18" s="33"/>
      <c r="G18" s="34" t="s">
        <v>37</v>
      </c>
      <c r="H18" s="35"/>
      <c r="I18" s="41">
        <f t="shared" si="0"/>
        <v>0</v>
      </c>
      <c r="J18" s="57"/>
      <c r="K18" s="62"/>
      <c r="L18" s="64"/>
    </row>
    <row r="19" spans="1:12" s="10" customFormat="1" ht="25.05" customHeight="1" x14ac:dyDescent="0.2">
      <c r="A19" s="24"/>
      <c r="B19" s="33"/>
      <c r="C19" s="19"/>
      <c r="D19" s="131"/>
      <c r="E19" s="132"/>
      <c r="F19" s="33"/>
      <c r="G19" s="34" t="s">
        <v>37</v>
      </c>
      <c r="H19" s="35"/>
      <c r="I19" s="41">
        <f t="shared" si="0"/>
        <v>0</v>
      </c>
      <c r="J19" s="57"/>
      <c r="K19" s="62"/>
      <c r="L19" s="64"/>
    </row>
    <row r="20" spans="1:12" s="10" customFormat="1" ht="25.05" customHeight="1" x14ac:dyDescent="0.2">
      <c r="A20" s="24"/>
      <c r="B20" s="33"/>
      <c r="C20" s="19"/>
      <c r="D20" s="131"/>
      <c r="E20" s="132"/>
      <c r="F20" s="33"/>
      <c r="G20" s="34" t="s">
        <v>37</v>
      </c>
      <c r="H20" s="35"/>
      <c r="I20" s="41">
        <f>F20*H20</f>
        <v>0</v>
      </c>
      <c r="J20" s="56"/>
      <c r="K20" s="62"/>
      <c r="L20" s="64"/>
    </row>
    <row r="21" spans="1:12" s="10" customFormat="1" ht="25.05" customHeight="1" x14ac:dyDescent="0.2">
      <c r="A21" s="24"/>
      <c r="B21" s="33"/>
      <c r="C21" s="19"/>
      <c r="D21" s="131"/>
      <c r="E21" s="132"/>
      <c r="F21" s="33"/>
      <c r="G21" s="34" t="s">
        <v>37</v>
      </c>
      <c r="H21" s="35"/>
      <c r="I21" s="41">
        <f t="shared" ref="I21:I36" si="1">F21*H21</f>
        <v>0</v>
      </c>
      <c r="J21" s="56"/>
      <c r="K21" s="62"/>
      <c r="L21" s="64"/>
    </row>
    <row r="22" spans="1:12" s="10" customFormat="1" ht="25.05" customHeight="1" x14ac:dyDescent="0.2">
      <c r="A22" s="24"/>
      <c r="B22" s="33"/>
      <c r="C22" s="19"/>
      <c r="D22" s="131"/>
      <c r="E22" s="132"/>
      <c r="F22" s="33"/>
      <c r="G22" s="34" t="s">
        <v>37</v>
      </c>
      <c r="H22" s="35"/>
      <c r="I22" s="41">
        <f t="shared" si="1"/>
        <v>0</v>
      </c>
      <c r="J22" s="57"/>
      <c r="K22" s="62"/>
      <c r="L22" s="64"/>
    </row>
    <row r="23" spans="1:12" s="10" customFormat="1" ht="25.05" customHeight="1" x14ac:dyDescent="0.2">
      <c r="A23" s="24"/>
      <c r="B23" s="33"/>
      <c r="C23" s="19"/>
      <c r="D23" s="131"/>
      <c r="E23" s="132"/>
      <c r="F23" s="33"/>
      <c r="G23" s="34" t="s">
        <v>37</v>
      </c>
      <c r="H23" s="35"/>
      <c r="I23" s="41">
        <f t="shared" si="1"/>
        <v>0</v>
      </c>
      <c r="J23" s="57"/>
      <c r="K23" s="62"/>
      <c r="L23" s="64"/>
    </row>
    <row r="24" spans="1:12" s="10" customFormat="1" ht="25.05" customHeight="1" thickBot="1" x14ac:dyDescent="0.25">
      <c r="A24" s="36"/>
      <c r="B24" s="37"/>
      <c r="C24" s="38"/>
      <c r="D24" s="142"/>
      <c r="E24" s="143"/>
      <c r="F24" s="37"/>
      <c r="G24" s="39" t="s">
        <v>37</v>
      </c>
      <c r="H24" s="40"/>
      <c r="I24" s="41">
        <f t="shared" si="1"/>
        <v>0</v>
      </c>
      <c r="J24" s="58"/>
      <c r="K24" s="63"/>
      <c r="L24" s="65"/>
    </row>
    <row r="25" spans="1:12" s="10" customFormat="1" ht="25.05" customHeight="1" thickTop="1" x14ac:dyDescent="0.2">
      <c r="A25" s="152" t="s">
        <v>46</v>
      </c>
      <c r="B25" s="153"/>
      <c r="C25" s="153"/>
      <c r="D25" s="153"/>
      <c r="E25" s="153"/>
      <c r="F25" s="153"/>
      <c r="G25" s="153"/>
      <c r="H25" s="154"/>
      <c r="I25" s="43">
        <f>SUM(I15:I24)</f>
        <v>1500000</v>
      </c>
      <c r="J25" s="44"/>
      <c r="K25" s="45"/>
      <c r="L25" s="59"/>
    </row>
    <row r="26" spans="1:12" s="10" customFormat="1" ht="25.05" customHeight="1" thickBot="1" x14ac:dyDescent="0.25">
      <c r="A26" s="9" t="s">
        <v>21</v>
      </c>
      <c r="D26" s="137"/>
      <c r="E26" s="137"/>
      <c r="G26" s="1"/>
      <c r="I26" s="11"/>
    </row>
    <row r="27" spans="1:12" s="10" customFormat="1" ht="25.05" customHeight="1" thickTop="1" thickBot="1" x14ac:dyDescent="0.25">
      <c r="A27" s="28" t="s">
        <v>54</v>
      </c>
      <c r="B27" s="79" t="s">
        <v>55</v>
      </c>
      <c r="C27" s="30" t="s">
        <v>59</v>
      </c>
      <c r="D27" s="144" t="s">
        <v>33</v>
      </c>
      <c r="E27" s="145"/>
      <c r="F27" s="29">
        <v>1</v>
      </c>
      <c r="G27" s="31" t="s">
        <v>37</v>
      </c>
      <c r="H27" s="32">
        <v>250000</v>
      </c>
      <c r="I27" s="42">
        <f t="shared" ref="I27:I31" si="2">F27*H27</f>
        <v>250000</v>
      </c>
      <c r="J27" s="55"/>
      <c r="K27" s="25" t="s">
        <v>38</v>
      </c>
      <c r="L27" s="69" t="s">
        <v>54</v>
      </c>
    </row>
    <row r="28" spans="1:12" s="10" customFormat="1" ht="25.05" customHeight="1" thickTop="1" thickBot="1" x14ac:dyDescent="0.25">
      <c r="A28" s="24" t="s">
        <v>54</v>
      </c>
      <c r="B28" s="80" t="s">
        <v>55</v>
      </c>
      <c r="C28" s="19" t="s">
        <v>60</v>
      </c>
      <c r="D28" s="146" t="s">
        <v>33</v>
      </c>
      <c r="E28" s="147"/>
      <c r="F28" s="33">
        <v>1</v>
      </c>
      <c r="G28" s="34" t="s">
        <v>37</v>
      </c>
      <c r="H28" s="35">
        <v>150000</v>
      </c>
      <c r="I28" s="42">
        <f t="shared" si="2"/>
        <v>150000</v>
      </c>
      <c r="J28" s="56"/>
      <c r="K28" s="25" t="s">
        <v>38</v>
      </c>
      <c r="L28" s="69" t="s">
        <v>54</v>
      </c>
    </row>
    <row r="29" spans="1:12" s="10" customFormat="1" ht="25.05" customHeight="1" thickTop="1" x14ac:dyDescent="0.2">
      <c r="A29" s="24" t="s">
        <v>54</v>
      </c>
      <c r="B29" s="78" t="s">
        <v>55</v>
      </c>
      <c r="C29" s="19" t="s">
        <v>61</v>
      </c>
      <c r="D29" s="146" t="s">
        <v>33</v>
      </c>
      <c r="E29" s="147"/>
      <c r="F29" s="33">
        <v>1</v>
      </c>
      <c r="G29" s="34" t="s">
        <v>37</v>
      </c>
      <c r="H29" s="35">
        <v>100000</v>
      </c>
      <c r="I29" s="42">
        <f t="shared" si="2"/>
        <v>100000</v>
      </c>
      <c r="J29" s="57"/>
      <c r="K29" s="25" t="s">
        <v>38</v>
      </c>
      <c r="L29" s="69" t="s">
        <v>54</v>
      </c>
    </row>
    <row r="30" spans="1:12" ht="20.100000000000001" customHeight="1" x14ac:dyDescent="0.2">
      <c r="A30" s="24"/>
      <c r="B30" s="12"/>
      <c r="C30" s="12"/>
      <c r="D30" s="148"/>
      <c r="E30" s="149"/>
      <c r="F30" s="12"/>
      <c r="G30" s="18" t="s">
        <v>37</v>
      </c>
      <c r="H30" s="60"/>
      <c r="I30" s="42">
        <f t="shared" si="2"/>
        <v>0</v>
      </c>
      <c r="J30" s="57"/>
      <c r="K30" s="25" t="s">
        <v>38</v>
      </c>
      <c r="L30" s="71"/>
    </row>
    <row r="31" spans="1:12" ht="20.100000000000001" customHeight="1" x14ac:dyDescent="0.2">
      <c r="A31" s="24"/>
      <c r="B31" s="33"/>
      <c r="C31" s="19"/>
      <c r="D31" s="150"/>
      <c r="E31" s="151"/>
      <c r="F31" s="33"/>
      <c r="G31" s="34" t="s">
        <v>37</v>
      </c>
      <c r="H31" s="35"/>
      <c r="I31" s="42">
        <f t="shared" si="2"/>
        <v>0</v>
      </c>
      <c r="J31" s="57"/>
      <c r="K31" s="25" t="s">
        <v>38</v>
      </c>
      <c r="L31" s="71"/>
    </row>
    <row r="32" spans="1:12" s="10" customFormat="1" ht="25.05" customHeight="1" x14ac:dyDescent="0.2">
      <c r="A32" s="24"/>
      <c r="B32" s="33"/>
      <c r="C32" s="19"/>
      <c r="D32" s="146"/>
      <c r="E32" s="147"/>
      <c r="F32" s="33"/>
      <c r="G32" s="34" t="s">
        <v>37</v>
      </c>
      <c r="H32" s="35"/>
      <c r="I32" s="42">
        <f t="shared" si="1"/>
        <v>0</v>
      </c>
      <c r="J32" s="56"/>
      <c r="K32" s="25" t="s">
        <v>38</v>
      </c>
      <c r="L32" s="72"/>
    </row>
    <row r="33" spans="1:12" s="10" customFormat="1" ht="25.05" customHeight="1" x14ac:dyDescent="0.2">
      <c r="A33" s="24"/>
      <c r="B33" s="33"/>
      <c r="C33" s="19"/>
      <c r="D33" s="146"/>
      <c r="E33" s="147"/>
      <c r="F33" s="33"/>
      <c r="G33" s="34" t="s">
        <v>37</v>
      </c>
      <c r="H33" s="35"/>
      <c r="I33" s="42">
        <f t="shared" si="1"/>
        <v>0</v>
      </c>
      <c r="J33" s="56"/>
      <c r="K33" s="25" t="s">
        <v>38</v>
      </c>
      <c r="L33" s="72"/>
    </row>
    <row r="34" spans="1:12" s="10" customFormat="1" ht="25.05" customHeight="1" x14ac:dyDescent="0.2">
      <c r="A34" s="24"/>
      <c r="B34" s="33"/>
      <c r="C34" s="19"/>
      <c r="D34" s="146"/>
      <c r="E34" s="147"/>
      <c r="F34" s="33"/>
      <c r="G34" s="34" t="s">
        <v>37</v>
      </c>
      <c r="H34" s="35"/>
      <c r="I34" s="42">
        <f t="shared" si="1"/>
        <v>0</v>
      </c>
      <c r="J34" s="57"/>
      <c r="K34" s="25" t="s">
        <v>38</v>
      </c>
      <c r="L34" s="72"/>
    </row>
    <row r="35" spans="1:12" ht="20.100000000000001" customHeight="1" x14ac:dyDescent="0.2">
      <c r="A35" s="24"/>
      <c r="B35" s="12"/>
      <c r="C35" s="12"/>
      <c r="D35" s="148"/>
      <c r="E35" s="149"/>
      <c r="F35" s="12"/>
      <c r="G35" s="18" t="s">
        <v>37</v>
      </c>
      <c r="H35" s="60"/>
      <c r="I35" s="42">
        <f t="shared" si="1"/>
        <v>0</v>
      </c>
      <c r="J35" s="57"/>
      <c r="K35" s="25" t="s">
        <v>38</v>
      </c>
      <c r="L35" s="71"/>
    </row>
    <row r="36" spans="1:12" ht="20.100000000000001" customHeight="1" thickBot="1" x14ac:dyDescent="0.25">
      <c r="A36" s="36"/>
      <c r="B36" s="37"/>
      <c r="C36" s="38"/>
      <c r="D36" s="140"/>
      <c r="E36" s="141"/>
      <c r="F36" s="37"/>
      <c r="G36" s="39" t="s">
        <v>37</v>
      </c>
      <c r="H36" s="40"/>
      <c r="I36" s="42">
        <f t="shared" si="1"/>
        <v>0</v>
      </c>
      <c r="J36" s="58"/>
      <c r="K36" s="25" t="s">
        <v>38</v>
      </c>
      <c r="L36" s="73"/>
    </row>
    <row r="37" spans="1:12" ht="22.05" customHeight="1" thickTop="1" x14ac:dyDescent="0.2">
      <c r="A37" s="156" t="s">
        <v>45</v>
      </c>
      <c r="B37" s="157"/>
      <c r="C37" s="157"/>
      <c r="D37" s="157"/>
      <c r="E37" s="157"/>
      <c r="F37" s="157"/>
      <c r="G37" s="157"/>
      <c r="H37" s="158"/>
      <c r="I37" s="43">
        <f>SUM(I27:I36)</f>
        <v>500000</v>
      </c>
      <c r="J37" s="44"/>
      <c r="K37" s="45"/>
    </row>
    <row r="38" spans="1:12" ht="20.100000000000001" customHeight="1" x14ac:dyDescent="0.2">
      <c r="H38" s="13"/>
      <c r="I38" s="8"/>
    </row>
    <row r="39" spans="1:12" ht="25.05" customHeight="1" x14ac:dyDescent="0.2">
      <c r="A39" s="89" t="s">
        <v>19</v>
      </c>
      <c r="B39" s="90"/>
      <c r="C39" s="48" t="s">
        <v>22</v>
      </c>
      <c r="D39" s="48" t="s">
        <v>23</v>
      </c>
      <c r="E39" s="48" t="s">
        <v>24</v>
      </c>
      <c r="G39" s="14"/>
      <c r="H39" s="76" t="s">
        <v>28</v>
      </c>
      <c r="I39" s="77" t="s">
        <v>29</v>
      </c>
      <c r="J39" s="159" t="s">
        <v>39</v>
      </c>
      <c r="K39" s="159"/>
    </row>
    <row r="40" spans="1:12" ht="25.05" customHeight="1" x14ac:dyDescent="0.2">
      <c r="A40" s="89" t="s">
        <v>25</v>
      </c>
      <c r="B40" s="90"/>
      <c r="C40" s="2">
        <f>SUM(I15:I24,I27:I36)
 -SUMIF(J15:J24,"8%",I15:I24)
 -SUMIF(J27:J36,"8%",I27:I36)
 -SUMIF(J15:J24,"非課税",I15:I24)
 -SUMIF(J27:J36,"非課税",I27:I36)</f>
        <v>2000000</v>
      </c>
      <c r="D40" s="2">
        <f>C40*0.1</f>
        <v>200000</v>
      </c>
      <c r="E40" s="2">
        <f>C40+D40</f>
        <v>2200000</v>
      </c>
      <c r="G40" s="14" t="s">
        <v>30</v>
      </c>
      <c r="H40" s="51">
        <f>SUM(H15:H24)</f>
        <v>1500000</v>
      </c>
      <c r="I40" s="52">
        <f>SUMIF(J15:J24,"",I15:I24)*0.1
 +SUMIF(J15:J24,"8%",I15:I24)*0.08</f>
        <v>150000</v>
      </c>
      <c r="J40" s="155">
        <f>H40+I40</f>
        <v>1650000</v>
      </c>
      <c r="K40" s="155"/>
    </row>
    <row r="41" spans="1:12" ht="25.05" customHeight="1" x14ac:dyDescent="0.2">
      <c r="A41" s="89" t="s">
        <v>26</v>
      </c>
      <c r="B41" s="90"/>
      <c r="C41" s="2">
        <f>SUMIF(J15:J24,"8%",I15:I24)
 +SUMIF(J27:J36,"8%",I27:I36)</f>
        <v>0</v>
      </c>
      <c r="D41" s="2">
        <f>C41*0.08</f>
        <v>0</v>
      </c>
      <c r="E41" s="2">
        <f>C41+D41</f>
        <v>0</v>
      </c>
      <c r="G41" s="14" t="s">
        <v>31</v>
      </c>
      <c r="H41" s="53">
        <f>SUM(I27:I36)</f>
        <v>500000</v>
      </c>
      <c r="I41" s="54">
        <f>SUMIF(J27:J36,"",I27:I36)*0.1
 +SUMIF(J27:J36,"8%",I27:I36)*0.08</f>
        <v>50000</v>
      </c>
      <c r="J41" s="155">
        <f>H41+I41</f>
        <v>550000</v>
      </c>
      <c r="K41" s="155"/>
    </row>
    <row r="42" spans="1:12" ht="25.05" customHeight="1" x14ac:dyDescent="0.2">
      <c r="A42" s="89" t="s">
        <v>27</v>
      </c>
      <c r="B42" s="90"/>
      <c r="C42" s="2">
        <f>SUMIF(J15:J24,"非課税",I15:I24)
 +SUMIF(J27:J36,"非課税",I27:I36)</f>
        <v>0</v>
      </c>
      <c r="D42" s="15">
        <v>0</v>
      </c>
      <c r="E42" s="2">
        <f>C42+D42</f>
        <v>0</v>
      </c>
      <c r="G42" s="14" t="s">
        <v>41</v>
      </c>
      <c r="H42" s="53">
        <f>H40+H41</f>
        <v>2000000</v>
      </c>
      <c r="I42" s="54">
        <f>I40+I41</f>
        <v>200000</v>
      </c>
      <c r="J42" s="155">
        <f>J40+J41</f>
        <v>2200000</v>
      </c>
      <c r="K42" s="155"/>
      <c r="L42" s="20"/>
    </row>
    <row r="43" spans="1:12" ht="25.05" customHeight="1" x14ac:dyDescent="0.2">
      <c r="A43" s="87" t="s">
        <v>63</v>
      </c>
      <c r="B43" s="88"/>
      <c r="C43" s="49">
        <f>SUM(C40:C42)</f>
        <v>2000000</v>
      </c>
      <c r="D43" s="49">
        <f>SUM(D40:D42)</f>
        <v>200000</v>
      </c>
      <c r="E43" s="50">
        <f>SUM(E40:E42)</f>
        <v>2200000</v>
      </c>
      <c r="H43" s="8"/>
      <c r="I43" s="8"/>
    </row>
    <row r="44" spans="1:12" ht="25.05" customHeight="1" x14ac:dyDescent="0.2">
      <c r="H44" s="16"/>
      <c r="I44" s="8"/>
    </row>
    <row r="45" spans="1:12" ht="13.2" x14ac:dyDescent="0.2">
      <c r="H45" s="17"/>
      <c r="I45" s="8"/>
    </row>
  </sheetData>
  <sheetProtection sheet="1" objects="1" scenarios="1"/>
  <mergeCells count="57">
    <mergeCell ref="D14:E14"/>
    <mergeCell ref="K14:L14"/>
    <mergeCell ref="J42:K42"/>
    <mergeCell ref="D36:E36"/>
    <mergeCell ref="A37:H37"/>
    <mergeCell ref="A39:B39"/>
    <mergeCell ref="J39:K39"/>
    <mergeCell ref="J40:K40"/>
    <mergeCell ref="A41:B41"/>
    <mergeCell ref="J41:K41"/>
    <mergeCell ref="A40:B40"/>
    <mergeCell ref="A42:B42"/>
    <mergeCell ref="D35:E35"/>
    <mergeCell ref="D24:E24"/>
    <mergeCell ref="A25:H25"/>
    <mergeCell ref="D31:E31"/>
    <mergeCell ref="D32:E32"/>
    <mergeCell ref="D33:E33"/>
    <mergeCell ref="D34:E34"/>
    <mergeCell ref="D23:E23"/>
    <mergeCell ref="D26:E26"/>
    <mergeCell ref="D27:E27"/>
    <mergeCell ref="D28:E28"/>
    <mergeCell ref="D29:E29"/>
    <mergeCell ref="D30:E30"/>
    <mergeCell ref="D20:E20"/>
    <mergeCell ref="D21:E21"/>
    <mergeCell ref="D22:E22"/>
    <mergeCell ref="I7:J7"/>
    <mergeCell ref="C8:E8"/>
    <mergeCell ref="G8:H8"/>
    <mergeCell ref="I8:J8"/>
    <mergeCell ref="C9:E9"/>
    <mergeCell ref="G9:H9"/>
    <mergeCell ref="I9:J9"/>
    <mergeCell ref="D15:E15"/>
    <mergeCell ref="D16:E16"/>
    <mergeCell ref="D17:E17"/>
    <mergeCell ref="D18:E18"/>
    <mergeCell ref="D19:E19"/>
    <mergeCell ref="D13:J13"/>
    <mergeCell ref="A43:B43"/>
    <mergeCell ref="A1:D1"/>
    <mergeCell ref="A3:K3"/>
    <mergeCell ref="A5:B5"/>
    <mergeCell ref="C5:D5"/>
    <mergeCell ref="A6:B6"/>
    <mergeCell ref="C6:D6"/>
    <mergeCell ref="C10:E10"/>
    <mergeCell ref="G10:H10"/>
    <mergeCell ref="I10:J10"/>
    <mergeCell ref="A11:B11"/>
    <mergeCell ref="G11:H11"/>
    <mergeCell ref="I11:L11"/>
    <mergeCell ref="A7:B10"/>
    <mergeCell ref="C7:E7"/>
    <mergeCell ref="G7:H7"/>
  </mergeCells>
  <phoneticPr fontId="3"/>
  <dataValidations count="2">
    <dataValidation type="list" allowBlank="1" showInputMessage="1" showErrorMessage="1" sqref="I9" xr:uid="{BBFBD618-7563-40DD-8877-7E344FA03DC3}">
      <formula1>"当座預金,普通預金"</formula1>
    </dataValidation>
    <dataValidation type="list" allowBlank="1" showInputMessage="1" showErrorMessage="1" sqref="J15:J24 J26:J36" xr:uid="{2E8335AF-DE07-4871-BDBD-74D1FF24B526}">
      <formula1>"8%,非課税"</formula1>
    </dataValidation>
  </dataValidations>
  <pageMargins left="0.59055118110236227" right="0.59055118110236227" top="0.59055118110236227" bottom="0.59055118110236227" header="0.31496062992125984" footer="0.31496062992125984"/>
  <pageSetup paperSize="9" scale="72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4</xdr:col>
                    <xdr:colOff>144780</xdr:colOff>
                    <xdr:row>5</xdr:row>
                    <xdr:rowOff>38100</xdr:rowOff>
                  </from>
                  <to>
                    <xdr:col>4</xdr:col>
                    <xdr:colOff>762000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4D3C48-6C4B-4DDE-B7A3-A907990F8186}">
          <x14:formula1>
            <xm:f>品名マスタ!$A$1:$A$19</xm:f>
          </x14:formula1>
          <xm:sqref>D27:E36 D15:E24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0740-9885-4C54-B1F5-556C909D77D8}">
  <sheetPr codeName="Sheet3"/>
  <dimension ref="A1:A7"/>
  <sheetViews>
    <sheetView workbookViewId="0">
      <selection activeCell="B9" sqref="B9"/>
    </sheetView>
  </sheetViews>
  <sheetFormatPr defaultRowHeight="13.2" x14ac:dyDescent="0.2"/>
  <cols>
    <col min="1" max="6" width="10.77734375" customWidth="1"/>
  </cols>
  <sheetData>
    <row r="1" spans="1:1" x14ac:dyDescent="0.2">
      <c r="A1" t="s">
        <v>40</v>
      </c>
    </row>
    <row r="2" spans="1:1" x14ac:dyDescent="0.2">
      <c r="A2" t="s">
        <v>33</v>
      </c>
    </row>
    <row r="3" spans="1:1" x14ac:dyDescent="0.2">
      <c r="A3" t="s">
        <v>32</v>
      </c>
    </row>
    <row r="4" spans="1:1" x14ac:dyDescent="0.2">
      <c r="A4" t="s">
        <v>35</v>
      </c>
    </row>
    <row r="5" spans="1:1" x14ac:dyDescent="0.2">
      <c r="A5" t="s">
        <v>34</v>
      </c>
    </row>
    <row r="6" spans="1:1" x14ac:dyDescent="0.2">
      <c r="A6" t="s">
        <v>43</v>
      </c>
    </row>
    <row r="7" spans="1:1" x14ac:dyDescent="0.2">
      <c r="A7" t="s">
        <v>44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指定請求書 </vt:lpstr>
      <vt:lpstr>指定請求書 (記入例） </vt:lpstr>
      <vt:lpstr>品名マスタ</vt:lpstr>
      <vt:lpstr>'指定請求書 '!Print_Area</vt:lpstr>
      <vt:lpstr>'指定請求書 (記入例）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 務 部</dc:creator>
  <cp:lastModifiedBy>東北支店 日本自動機工</cp:lastModifiedBy>
  <cp:lastPrinted>2026-02-17T01:21:53Z</cp:lastPrinted>
  <dcterms:created xsi:type="dcterms:W3CDTF">1999-06-24T03:36:58Z</dcterms:created>
  <dcterms:modified xsi:type="dcterms:W3CDTF">2026-04-13T06:07:28Z</dcterms:modified>
</cp:coreProperties>
</file>